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bookViews>
    <workbookView xWindow="225" yWindow="0" windowWidth="16965" windowHeight="4350" tabRatio="892" activeTab="2"/>
  </bookViews>
  <sheets>
    <sheet name="T6-1" sheetId="31" r:id="rId1"/>
    <sheet name="T6-2" sheetId="32" r:id="rId2"/>
    <sheet name="T6-3" sheetId="33" r:id="rId3"/>
  </sheets>
  <externalReferences>
    <externalReference r:id="rId4"/>
    <externalReference r:id="rId5"/>
  </externalReferences>
  <calcPr calcId="125725"/>
</workbook>
</file>

<file path=xl/calcChain.xml><?xml version="1.0" encoding="utf-8"?>
<calcChain xmlns="http://schemas.openxmlformats.org/spreadsheetml/2006/main">
  <c r="E4" i="31"/>
  <c r="E5"/>
  <c r="E7"/>
  <c r="E9"/>
  <c r="E10"/>
  <c r="E12"/>
  <c r="D28" i="32"/>
  <c r="E28"/>
  <c r="F28"/>
  <c r="G28"/>
  <c r="H28"/>
  <c r="I28"/>
  <c r="J28"/>
  <c r="K28"/>
  <c r="L28"/>
  <c r="M28"/>
  <c r="O28"/>
  <c r="D29"/>
  <c r="E29"/>
  <c r="F29"/>
  <c r="G29"/>
  <c r="H29"/>
  <c r="I29"/>
  <c r="J29"/>
  <c r="K29"/>
  <c r="L29"/>
  <c r="M29"/>
  <c r="O29"/>
  <c r="D30"/>
  <c r="E30"/>
  <c r="F30"/>
  <c r="G30"/>
  <c r="H30"/>
  <c r="I30"/>
  <c r="J30"/>
  <c r="K30"/>
  <c r="L30"/>
  <c r="M30"/>
  <c r="O30"/>
  <c r="D32"/>
  <c r="E32"/>
  <c r="F32"/>
  <c r="G32"/>
  <c r="H32"/>
  <c r="I32"/>
  <c r="J32"/>
  <c r="K32"/>
  <c r="L32"/>
  <c r="M32"/>
  <c r="O32"/>
  <c r="D33"/>
  <c r="E33"/>
  <c r="F33"/>
  <c r="G33"/>
  <c r="H33"/>
  <c r="I33"/>
  <c r="J33"/>
  <c r="K33"/>
  <c r="L33"/>
  <c r="M33"/>
  <c r="O33"/>
  <c r="D34"/>
  <c r="E34"/>
  <c r="F34"/>
  <c r="G34"/>
  <c r="H34"/>
  <c r="I34"/>
  <c r="J34"/>
  <c r="K34"/>
  <c r="L34"/>
  <c r="M34"/>
  <c r="O34"/>
  <c r="P41" s="1"/>
  <c r="D35"/>
  <c r="E35"/>
  <c r="F35"/>
  <c r="G35"/>
  <c r="H35"/>
  <c r="I35"/>
  <c r="J35"/>
  <c r="K35"/>
  <c r="L35"/>
  <c r="M35"/>
  <c r="O35"/>
  <c r="D36"/>
  <c r="E36"/>
  <c r="F36"/>
  <c r="G36"/>
  <c r="H36"/>
  <c r="I36"/>
  <c r="J36"/>
  <c r="K36"/>
  <c r="L36"/>
  <c r="M36"/>
  <c r="O36"/>
  <c r="D37"/>
  <c r="E37"/>
  <c r="F37"/>
  <c r="G37"/>
  <c r="H37"/>
  <c r="I37"/>
  <c r="J37"/>
  <c r="K37"/>
  <c r="L37"/>
  <c r="M37"/>
  <c r="O37"/>
  <c r="D38"/>
  <c r="E38"/>
  <c r="F38"/>
  <c r="G38"/>
  <c r="H38"/>
  <c r="I38"/>
  <c r="J38"/>
  <c r="K38"/>
  <c r="L38"/>
  <c r="M38"/>
  <c r="O38"/>
  <c r="D39"/>
  <c r="E39"/>
  <c r="F39"/>
  <c r="G39"/>
  <c r="H39"/>
  <c r="I39"/>
  <c r="J39"/>
  <c r="K39"/>
  <c r="L39"/>
  <c r="M39"/>
  <c r="O39"/>
  <c r="D40"/>
  <c r="E40"/>
  <c r="F40"/>
  <c r="G40"/>
  <c r="H40"/>
  <c r="I40"/>
  <c r="J40"/>
  <c r="K40"/>
  <c r="L40"/>
  <c r="M40"/>
  <c r="O40"/>
  <c r="D41"/>
  <c r="E41"/>
  <c r="F41"/>
  <c r="G41"/>
  <c r="H41"/>
  <c r="I41"/>
  <c r="J41"/>
  <c r="K41"/>
  <c r="L41"/>
  <c r="M41"/>
  <c r="O41"/>
  <c r="D43"/>
  <c r="E43"/>
  <c r="F43"/>
  <c r="G43"/>
  <c r="H43"/>
  <c r="I43"/>
  <c r="J43"/>
  <c r="K43"/>
  <c r="L43"/>
  <c r="M43"/>
  <c r="O43"/>
  <c r="D44"/>
  <c r="E44"/>
  <c r="F44"/>
  <c r="G44"/>
  <c r="H44"/>
  <c r="I44"/>
  <c r="J44"/>
  <c r="K44"/>
  <c r="L44"/>
  <c r="M44"/>
  <c r="O44"/>
  <c r="D45"/>
  <c r="E45"/>
  <c r="F45"/>
  <c r="G45"/>
  <c r="H45"/>
  <c r="I45"/>
  <c r="J45"/>
  <c r="K45"/>
  <c r="L45"/>
  <c r="M45"/>
  <c r="O45"/>
  <c r="P47" s="1"/>
  <c r="D46"/>
  <c r="E46"/>
  <c r="F46"/>
  <c r="G46"/>
  <c r="H46"/>
  <c r="I46"/>
  <c r="J46"/>
  <c r="K46"/>
  <c r="L46"/>
  <c r="M46"/>
  <c r="O46"/>
  <c r="D47"/>
  <c r="E47"/>
  <c r="F47"/>
  <c r="G47"/>
  <c r="H47"/>
  <c r="I47"/>
  <c r="J47"/>
  <c r="K47"/>
  <c r="L47"/>
  <c r="M47"/>
  <c r="O47"/>
  <c r="D48"/>
  <c r="E48"/>
  <c r="F48"/>
  <c r="G48"/>
  <c r="H48"/>
  <c r="I48"/>
  <c r="J48"/>
  <c r="K48"/>
  <c r="L48"/>
  <c r="M48"/>
  <c r="O48"/>
  <c r="D11" i="33"/>
  <c r="E11"/>
  <c r="F11"/>
  <c r="F31"/>
  <c r="G11"/>
  <c r="G32"/>
  <c r="H11"/>
  <c r="I11"/>
  <c r="J11"/>
  <c r="J31"/>
  <c r="K11"/>
  <c r="K32"/>
  <c r="L11"/>
  <c r="M11"/>
  <c r="O11"/>
  <c r="O31"/>
  <c r="O14"/>
  <c r="O15"/>
  <c r="O16"/>
  <c r="O17"/>
  <c r="O18"/>
  <c r="O19"/>
  <c r="D20"/>
  <c r="E20"/>
  <c r="E37"/>
  <c r="F20"/>
  <c r="F37"/>
  <c r="G20"/>
  <c r="H20"/>
  <c r="I20"/>
  <c r="I38"/>
  <c r="J20"/>
  <c r="J37"/>
  <c r="K20"/>
  <c r="L20"/>
  <c r="M20"/>
  <c r="M37"/>
  <c r="O23"/>
  <c r="O24"/>
  <c r="O25"/>
  <c r="O44"/>
  <c r="O26"/>
  <c r="D27"/>
  <c r="E27"/>
  <c r="F27"/>
  <c r="F43"/>
  <c r="G27"/>
  <c r="G44"/>
  <c r="H27"/>
  <c r="I27"/>
  <c r="J27"/>
  <c r="J43"/>
  <c r="K27"/>
  <c r="K44"/>
  <c r="L27"/>
  <c r="M27"/>
  <c r="O27"/>
  <c r="O43"/>
  <c r="D31"/>
  <c r="E31"/>
  <c r="G31"/>
  <c r="H31"/>
  <c r="I31"/>
  <c r="K31"/>
  <c r="L31"/>
  <c r="M31"/>
  <c r="D32"/>
  <c r="E32"/>
  <c r="H32"/>
  <c r="I32"/>
  <c r="L32"/>
  <c r="M32"/>
  <c r="D33"/>
  <c r="E33"/>
  <c r="H33"/>
  <c r="I33"/>
  <c r="L33"/>
  <c r="M33"/>
  <c r="D34"/>
  <c r="E34"/>
  <c r="F34"/>
  <c r="G34"/>
  <c r="H34"/>
  <c r="I34"/>
  <c r="J34"/>
  <c r="K34"/>
  <c r="L34"/>
  <c r="M34"/>
  <c r="O34"/>
  <c r="D37"/>
  <c r="G37"/>
  <c r="H37"/>
  <c r="K37"/>
  <c r="L37"/>
  <c r="D38"/>
  <c r="G38"/>
  <c r="H38"/>
  <c r="K38"/>
  <c r="L38"/>
  <c r="D39"/>
  <c r="E39"/>
  <c r="F39"/>
  <c r="G39"/>
  <c r="H39"/>
  <c r="I39"/>
  <c r="J39"/>
  <c r="K39"/>
  <c r="L39"/>
  <c r="M39"/>
  <c r="D42"/>
  <c r="E42"/>
  <c r="F42"/>
  <c r="G42"/>
  <c r="H42"/>
  <c r="I42"/>
  <c r="J42"/>
  <c r="K42"/>
  <c r="L42"/>
  <c r="M42"/>
  <c r="O42"/>
  <c r="D43"/>
  <c r="E43"/>
  <c r="G43"/>
  <c r="H43"/>
  <c r="I43"/>
  <c r="K43"/>
  <c r="L43"/>
  <c r="M43"/>
  <c r="D44"/>
  <c r="E44"/>
  <c r="H44"/>
  <c r="I44"/>
  <c r="L44"/>
  <c r="M44"/>
  <c r="D45"/>
  <c r="E45"/>
  <c r="H45"/>
  <c r="I45"/>
  <c r="L45"/>
  <c r="M45"/>
  <c r="O37"/>
  <c r="J45"/>
  <c r="M38"/>
  <c r="E38"/>
  <c r="O33"/>
  <c r="F33"/>
  <c r="O20"/>
  <c r="K45"/>
  <c r="G45"/>
  <c r="J44"/>
  <c r="F44"/>
  <c r="J38"/>
  <c r="F38"/>
  <c r="I37"/>
  <c r="K33"/>
  <c r="G33"/>
  <c r="O32"/>
  <c r="J32"/>
  <c r="F32"/>
  <c r="O45"/>
  <c r="F45"/>
  <c r="J33"/>
  <c r="O39"/>
  <c r="O38"/>
</calcChain>
</file>

<file path=xl/sharedStrings.xml><?xml version="1.0" encoding="utf-8"?>
<sst xmlns="http://schemas.openxmlformats.org/spreadsheetml/2006/main" count="141" uniqueCount="121">
  <si>
    <t>Philippines</t>
    <phoneticPr fontId="1"/>
  </si>
  <si>
    <t>Singapore</t>
    <phoneticPr fontId="1"/>
  </si>
  <si>
    <t>Thailand</t>
    <phoneticPr fontId="1"/>
  </si>
  <si>
    <t>Indonesia</t>
    <phoneticPr fontId="1"/>
  </si>
  <si>
    <t>Malaysia</t>
    <phoneticPr fontId="1"/>
  </si>
  <si>
    <t>Vietnam</t>
    <phoneticPr fontId="1"/>
  </si>
  <si>
    <t>Cambodia</t>
    <phoneticPr fontId="1"/>
  </si>
  <si>
    <t>Laos</t>
    <phoneticPr fontId="1"/>
  </si>
  <si>
    <t>Myanmar</t>
    <phoneticPr fontId="1"/>
  </si>
  <si>
    <t>Brunei</t>
    <phoneticPr fontId="1"/>
  </si>
  <si>
    <t>Myanmar</t>
  </si>
  <si>
    <t>Philippines</t>
  </si>
  <si>
    <t>Thailand</t>
  </si>
  <si>
    <t>Singapore</t>
  </si>
  <si>
    <t>Cambodia</t>
  </si>
  <si>
    <t>Indonesia</t>
  </si>
  <si>
    <t>Malaysia</t>
  </si>
  <si>
    <t>How to conduct a survey</t>
    <phoneticPr fontId="1"/>
  </si>
  <si>
    <t>The number of firms to send questionnairs (have interviews)</t>
    <phoneticPr fontId="1"/>
  </si>
  <si>
    <t>The number of firms with responses</t>
    <phoneticPr fontId="1"/>
  </si>
  <si>
    <t>The returned ratio</t>
    <phoneticPr fontId="1"/>
  </si>
  <si>
    <t>E-mail (with phone and interviews)</t>
    <phoneticPr fontId="1"/>
  </si>
  <si>
    <t>Face-to-face interviews, e-mail, and personnel</t>
    <phoneticPr fontId="1"/>
  </si>
  <si>
    <t>Face-to-face interviews</t>
    <phoneticPr fontId="1"/>
  </si>
  <si>
    <t>40 to 55</t>
    <phoneticPr fontId="1"/>
  </si>
  <si>
    <t>22%-30%</t>
    <phoneticPr fontId="1"/>
  </si>
  <si>
    <t>Transport equipment</t>
    <phoneticPr fontId="1"/>
  </si>
  <si>
    <t>Other manufacturing</t>
    <phoneticPr fontId="1"/>
  </si>
  <si>
    <t>Services</t>
    <phoneticPr fontId="1"/>
  </si>
  <si>
    <t>Distribution</t>
    <phoneticPr fontId="1"/>
  </si>
  <si>
    <t>Transportation services</t>
    <phoneticPr fontId="1"/>
  </si>
  <si>
    <t>Communication services</t>
    <phoneticPr fontId="1"/>
  </si>
  <si>
    <t>Financial services</t>
    <phoneticPr fontId="1"/>
  </si>
  <si>
    <t>Other services</t>
    <phoneticPr fontId="1"/>
  </si>
  <si>
    <t xml:space="preserve">Note: The total number of firms is not consistent with the numer in Table 3.2 for some countries, due to missing data for industry information. </t>
    <phoneticPr fontId="1"/>
  </si>
  <si>
    <t>ASEAN10</t>
    <phoneticPr fontId="1"/>
  </si>
  <si>
    <t>(1) The number of firms</t>
    <phoneticPr fontId="1"/>
  </si>
  <si>
    <t>Form of establishment</t>
    <phoneticPr fontId="1"/>
  </si>
  <si>
    <t>1: Newly established by a single company</t>
    <phoneticPr fontId="1"/>
  </si>
  <si>
    <t>2: Newly established as a joint venture</t>
    <phoneticPr fontId="1"/>
  </si>
  <si>
    <t>3: Merger &amp; acquisition</t>
    <phoneticPr fontId="1"/>
  </si>
  <si>
    <t>4: Others</t>
    <phoneticPr fontId="1"/>
  </si>
  <si>
    <t>1&amp;2</t>
    <phoneticPr fontId="1"/>
  </si>
  <si>
    <t>Total</t>
    <phoneticPr fontId="1"/>
  </si>
  <si>
    <t>Type of operation</t>
    <phoneticPr fontId="1"/>
  </si>
  <si>
    <t>Postal (majority) and email and fax (minority)</t>
    <phoneticPr fontId="1"/>
  </si>
  <si>
    <t>E-mail</t>
    <phoneticPr fontId="1"/>
  </si>
  <si>
    <t>Over 2000</t>
    <phoneticPr fontId="1"/>
  </si>
  <si>
    <t>About 2%</t>
    <phoneticPr fontId="1"/>
  </si>
  <si>
    <t>Phone, fax, and e-mail</t>
    <phoneticPr fontId="1"/>
  </si>
  <si>
    <t>Online survey and e-mail</t>
    <phoneticPr fontId="1"/>
  </si>
  <si>
    <t>About 80</t>
    <phoneticPr fontId="1"/>
  </si>
  <si>
    <t>About 19%</t>
    <phoneticPr fontId="1"/>
  </si>
  <si>
    <t>Postal and e-mail (majority) and fax (minority)</t>
    <phoneticPr fontId="1"/>
  </si>
  <si>
    <t>Survey and postal</t>
    <phoneticPr fontId="1"/>
  </si>
  <si>
    <t>40 + Over 100</t>
    <phoneticPr fontId="1"/>
  </si>
  <si>
    <t>About 3%</t>
    <phoneticPr fontId="1"/>
  </si>
  <si>
    <t>Industry</t>
    <phoneticPr fontId="1"/>
  </si>
  <si>
    <t>Brunei</t>
  </si>
  <si>
    <t>Laos</t>
  </si>
  <si>
    <t>Vietnam</t>
  </si>
  <si>
    <t>ASEAN10</t>
    <phoneticPr fontId="1"/>
  </si>
  <si>
    <t>(1) The number of fimrs</t>
    <phoneticPr fontId="1"/>
  </si>
  <si>
    <t>Agriculture, fishery, forestry</t>
  </si>
  <si>
    <t>Mining</t>
  </si>
  <si>
    <t>Construction</t>
  </si>
  <si>
    <t>Manufacturing</t>
    <phoneticPr fontId="1"/>
  </si>
  <si>
    <t>Food processing</t>
    <phoneticPr fontId="1"/>
  </si>
  <si>
    <t>Textiles and apparel</t>
    <phoneticPr fontId="1"/>
  </si>
  <si>
    <t>Wood, pulp and paper</t>
    <phoneticPr fontId="1"/>
  </si>
  <si>
    <t>Chemical products</t>
    <phoneticPr fontId="1"/>
  </si>
  <si>
    <t>Iron and steel products</t>
    <phoneticPr fontId="1"/>
  </si>
  <si>
    <t>Non-ferrous metal products</t>
    <phoneticPr fontId="1"/>
  </si>
  <si>
    <t>General machinery</t>
    <phoneticPr fontId="1"/>
  </si>
  <si>
    <t>Electronic and electric machinery</t>
    <phoneticPr fontId="1"/>
  </si>
  <si>
    <t>Transport equipment</t>
    <phoneticPr fontId="1"/>
  </si>
  <si>
    <t>Other manufacturing</t>
    <phoneticPr fontId="1"/>
  </si>
  <si>
    <t>Services</t>
    <phoneticPr fontId="1"/>
  </si>
  <si>
    <t>Distribution</t>
    <phoneticPr fontId="1"/>
  </si>
  <si>
    <t>1: Sales and marketing</t>
    <phoneticPr fontId="1"/>
  </si>
  <si>
    <t>2: Manufacturing and processing</t>
    <phoneticPr fontId="1"/>
  </si>
  <si>
    <t>3: R&amp;D</t>
    <phoneticPr fontId="1"/>
  </si>
  <si>
    <t>1&amp;2</t>
    <phoneticPr fontId="1"/>
  </si>
  <si>
    <t>2&amp;3</t>
    <phoneticPr fontId="1"/>
  </si>
  <si>
    <t>1&amp;2&amp;3</t>
    <phoneticPr fontId="1"/>
  </si>
  <si>
    <t>Total</t>
    <phoneticPr fontId="1"/>
  </si>
  <si>
    <t>Foreign equity ratio (FER)</t>
    <phoneticPr fontId="1"/>
  </si>
  <si>
    <t>Domestic (FER=0)</t>
    <phoneticPr fontId="1"/>
  </si>
  <si>
    <t>Foreign: minority-owned (0&lt;FER&lt;=50)</t>
    <phoneticPr fontId="1"/>
  </si>
  <si>
    <t>Foreign: majority-owned (50&lt;FER&lt;100)</t>
    <phoneticPr fontId="1"/>
  </si>
  <si>
    <t>Foreign: wholly-owned (FER==100)</t>
    <phoneticPr fontId="1"/>
  </si>
  <si>
    <t>Total</t>
    <phoneticPr fontId="1"/>
  </si>
  <si>
    <t>(2) Shares</t>
    <phoneticPr fontId="1"/>
  </si>
  <si>
    <t>Form of establishment</t>
    <phoneticPr fontId="1"/>
  </si>
  <si>
    <t>1: Newly established by a single company</t>
    <phoneticPr fontId="1"/>
  </si>
  <si>
    <t>2: Newly established as a joint venture</t>
    <phoneticPr fontId="1"/>
  </si>
  <si>
    <t>3: Merger &amp; acquisition</t>
    <phoneticPr fontId="1"/>
  </si>
  <si>
    <t>4: Others</t>
    <phoneticPr fontId="1"/>
  </si>
  <si>
    <t>1: Sales and marketing</t>
    <phoneticPr fontId="1"/>
  </si>
  <si>
    <t>Foreign equity ratio (FER)</t>
    <phoneticPr fontId="1"/>
  </si>
  <si>
    <t>Domestic (FER=0)</t>
    <phoneticPr fontId="1"/>
  </si>
  <si>
    <t>Foreign: minority-owned (0&lt;FER&lt;=50)</t>
    <phoneticPr fontId="1"/>
  </si>
  <si>
    <t>Notes: The total number of firms is not consistent with the numer in Table 3.2 for some countries, due to missing data. Regarding type of operations and form of establishment, the major category cannot be identified for some firms because they chose multiple categories.</t>
    <phoneticPr fontId="1"/>
  </si>
  <si>
    <t>Transportation services</t>
    <phoneticPr fontId="1"/>
  </si>
  <si>
    <t>Communication services</t>
    <phoneticPr fontId="1"/>
  </si>
  <si>
    <t>Financial services</t>
    <phoneticPr fontId="1"/>
  </si>
  <si>
    <t>Other services</t>
    <phoneticPr fontId="1"/>
  </si>
  <si>
    <t>Total</t>
  </si>
  <si>
    <t>(2) Share</t>
    <phoneticPr fontId="1"/>
  </si>
  <si>
    <t>Manufacturing</t>
    <phoneticPr fontId="1"/>
  </si>
  <si>
    <t>Food processing</t>
    <phoneticPr fontId="1"/>
  </si>
  <si>
    <t>Textiles and apparel</t>
    <phoneticPr fontId="1"/>
  </si>
  <si>
    <t>Wood, pulp and paper</t>
    <phoneticPr fontId="1"/>
  </si>
  <si>
    <t>Chemical products</t>
    <phoneticPr fontId="1"/>
  </si>
  <si>
    <t>Iron and steel products</t>
    <phoneticPr fontId="1"/>
  </si>
  <si>
    <t>Non-ferrous metal products</t>
    <phoneticPr fontId="1"/>
  </si>
  <si>
    <t>General machinery</t>
    <phoneticPr fontId="1"/>
  </si>
  <si>
    <t>Electronic and electric machinery</t>
    <phoneticPr fontId="1"/>
  </si>
  <si>
    <t>Table 6-1.  The details of surveys for ASEAN10</t>
  </si>
  <si>
    <t>Table 6-2.  The industry distribution</t>
  </si>
  <si>
    <t>Table 6-3.  The form of establishment, the type of operation, and foreign equity ratio: the number of firms</t>
  </si>
</sst>
</file>

<file path=xl/styles.xml><?xml version="1.0" encoding="utf-8"?>
<styleSheet xmlns="http://schemas.openxmlformats.org/spreadsheetml/2006/main">
  <fonts count="7">
    <font>
      <sz val="11"/>
      <name val="ＭＳ Ｐゴシック"/>
      <family val="3"/>
      <charset val="128"/>
    </font>
    <font>
      <sz val="6"/>
      <name val="ＭＳ Ｐゴシック"/>
      <family val="3"/>
      <charset val="128"/>
    </font>
    <font>
      <sz val="12"/>
      <name val="Times"/>
      <family val="1"/>
    </font>
    <font>
      <b/>
      <sz val="12"/>
      <name val="Times"/>
      <family val="1"/>
    </font>
    <font>
      <sz val="12"/>
      <color indexed="8"/>
      <name val="Times"/>
      <family val="1"/>
    </font>
    <font>
      <b/>
      <u/>
      <sz val="12"/>
      <name val="Times"/>
      <family val="1"/>
    </font>
    <font>
      <sz val="12"/>
      <color indexed="8"/>
      <name val="Times New Roman"/>
      <family val="1"/>
    </font>
  </fonts>
  <fills count="2">
    <fill>
      <patternFill patternType="none"/>
    </fill>
    <fill>
      <patternFill patternType="gray125"/>
    </fill>
  </fills>
  <borders count="7">
    <border>
      <left/>
      <right/>
      <top/>
      <bottom/>
      <diagonal/>
    </border>
    <border>
      <left/>
      <right/>
      <top/>
      <bottom style="medium">
        <color indexed="64"/>
      </bottom>
      <diagonal/>
    </border>
    <border>
      <left/>
      <right/>
      <top/>
      <bottom style="thin">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diagonal/>
    </border>
    <border>
      <left/>
      <right/>
      <top style="thin">
        <color indexed="64"/>
      </top>
      <bottom style="thin">
        <color indexed="64"/>
      </bottom>
      <diagonal/>
    </border>
  </borders>
  <cellStyleXfs count="1">
    <xf numFmtId="0" fontId="0" fillId="0" borderId="0"/>
  </cellStyleXfs>
  <cellXfs count="34">
    <xf numFmtId="0" fontId="0" fillId="0" borderId="0" xfId="0"/>
    <xf numFmtId="0" fontId="2" fillId="0" borderId="0" xfId="0" applyFont="1" applyAlignment="1">
      <alignment vertical="center"/>
    </xf>
    <xf numFmtId="0" fontId="2" fillId="0" borderId="0" xfId="0" applyFont="1"/>
    <xf numFmtId="0" fontId="2" fillId="0" borderId="3" xfId="0" applyFont="1" applyBorder="1"/>
    <xf numFmtId="0" fontId="3" fillId="0" borderId="0" xfId="0" applyFont="1" applyBorder="1"/>
    <xf numFmtId="0" fontId="2" fillId="0" borderId="0" xfId="0" applyFont="1" applyBorder="1"/>
    <xf numFmtId="0" fontId="2" fillId="0" borderId="4" xfId="0" applyFont="1" applyBorder="1"/>
    <xf numFmtId="0" fontId="2" fillId="0" borderId="1" xfId="0" applyFont="1" applyBorder="1"/>
    <xf numFmtId="0" fontId="4" fillId="0" borderId="0" xfId="0" applyFont="1"/>
    <xf numFmtId="0" fontId="4" fillId="0" borderId="1" xfId="0" applyFont="1" applyBorder="1"/>
    <xf numFmtId="0" fontId="4" fillId="0" borderId="4" xfId="0" applyFont="1" applyBorder="1"/>
    <xf numFmtId="0" fontId="4" fillId="0" borderId="4" xfId="0" applyFont="1" applyBorder="1" applyAlignment="1">
      <alignment vertical="center"/>
    </xf>
    <xf numFmtId="0" fontId="4" fillId="0" borderId="4" xfId="0" applyFont="1" applyBorder="1" applyAlignment="1">
      <alignment horizontal="center" vertical="center" wrapText="1"/>
    </xf>
    <xf numFmtId="0" fontId="4" fillId="0" borderId="0" xfId="0" applyFont="1" applyAlignment="1">
      <alignment horizontal="center"/>
    </xf>
    <xf numFmtId="9" fontId="4" fillId="0" borderId="0" xfId="0" applyNumberFormat="1" applyFont="1" applyAlignment="1">
      <alignment horizontal="center"/>
    </xf>
    <xf numFmtId="0" fontId="4" fillId="0" borderId="1" xfId="0" applyFont="1" applyBorder="1" applyAlignment="1">
      <alignment horizontal="center"/>
    </xf>
    <xf numFmtId="0" fontId="2" fillId="0" borderId="4" xfId="0" applyFont="1" applyBorder="1" applyAlignment="1">
      <alignment textRotation="90"/>
    </xf>
    <xf numFmtId="0" fontId="2" fillId="0" borderId="0" xfId="0" applyFont="1" applyBorder="1" applyAlignment="1">
      <alignment textRotation="90"/>
    </xf>
    <xf numFmtId="0" fontId="2" fillId="0" borderId="0" xfId="0" applyFont="1" applyBorder="1" applyAlignment="1">
      <alignment horizontal="justify" vertical="center"/>
    </xf>
    <xf numFmtId="0" fontId="2" fillId="0" borderId="2" xfId="0" applyFont="1" applyBorder="1"/>
    <xf numFmtId="0" fontId="2" fillId="0" borderId="2" xfId="0" applyFont="1" applyBorder="1" applyAlignment="1">
      <alignment horizontal="justify" vertical="center"/>
    </xf>
    <xf numFmtId="0" fontId="2" fillId="0" borderId="6" xfId="0" applyFont="1" applyBorder="1"/>
    <xf numFmtId="0" fontId="3" fillId="0" borderId="0" xfId="0" applyFont="1"/>
    <xf numFmtId="9" fontId="2" fillId="0" borderId="0" xfId="0" applyNumberFormat="1" applyFont="1"/>
    <xf numFmtId="9" fontId="2" fillId="0" borderId="2" xfId="0" applyNumberFormat="1" applyFont="1" applyBorder="1"/>
    <xf numFmtId="9" fontId="2" fillId="0" borderId="1" xfId="0" applyNumberFormat="1" applyFont="1" applyBorder="1"/>
    <xf numFmtId="0" fontId="5" fillId="0" borderId="0" xfId="0" applyFont="1" applyBorder="1"/>
    <xf numFmtId="0" fontId="6" fillId="0" borderId="0" xfId="0" applyFont="1"/>
    <xf numFmtId="0" fontId="6" fillId="0" borderId="0" xfId="0" applyFont="1" applyBorder="1"/>
    <xf numFmtId="0" fontId="5" fillId="0" borderId="0" xfId="0" applyFont="1"/>
    <xf numFmtId="0" fontId="4" fillId="0" borderId="0" xfId="0" applyFont="1" applyBorder="1"/>
    <xf numFmtId="9" fontId="2" fillId="0" borderId="0" xfId="0" applyNumberFormat="1" applyFont="1" applyBorder="1"/>
    <xf numFmtId="0" fontId="0" fillId="0" borderId="5" xfId="0" applyBorder="1" applyAlignment="1">
      <alignment wrapText="1"/>
    </xf>
    <xf numFmtId="0" fontId="2" fillId="0" borderId="5" xfId="0" applyFont="1" applyBorder="1"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earch/&#12501;&#12449;&#12452;&#12523;&#32676;2010&#65288;&#65304;&#26376;&#65297;&#65298;&#26085;&#65306;&#12494;&#12540;&#12488;&#65289;/&#20316;&#26989;0318/UrataAndo%20FDI%20Climate%20Study%2023%20Feb%20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28006;&#30000;&#31168;&#27425;&#37070;/Local%20Settings/Temporary%20Internet%20Files/Content.IE5/OZ6N6XYH/UrataAndo%20FDI%20Climate%20Study%2023%20Feb%2020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gure 1.1"/>
      <sheetName val="Table 1.1"/>
      <sheetName val="FDI Table"/>
      <sheetName val="Table2.1"/>
      <sheetName val="Table2.2"/>
      <sheetName val="Table2.3"/>
      <sheetName val="nouseTable2.3conti"/>
      <sheetName val="Table2.4"/>
      <sheetName val="Table3.1"/>
      <sheetName val="Table3.2"/>
      <sheetName val="Table3.3"/>
      <sheetName val="Table4.1"/>
      <sheetName val="Table4.2"/>
      <sheetName val="Table4.3"/>
      <sheetName val="FIgure4.1"/>
      <sheetName val="Figure4.2"/>
      <sheetName val="TableA2.1"/>
      <sheetName val="TableA3.1"/>
      <sheetName val="TableA4.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A25" t="str">
            <v xml:space="preserve">i) </v>
          </cell>
          <cell r="B25">
            <v>0.10256410256410256</v>
          </cell>
        </row>
        <row r="26">
          <cell r="A26" t="str">
            <v xml:space="preserve">ii) </v>
          </cell>
          <cell r="B26">
            <v>2.8205128205128206E-2</v>
          </cell>
        </row>
        <row r="27">
          <cell r="A27" t="str">
            <v xml:space="preserve">iii) </v>
          </cell>
          <cell r="B27">
            <v>4.8717948717948718E-2</v>
          </cell>
        </row>
        <row r="28">
          <cell r="A28" t="str">
            <v xml:space="preserve">iv) </v>
          </cell>
          <cell r="B28">
            <v>2.8205128205128206E-2</v>
          </cell>
        </row>
        <row r="29">
          <cell r="A29" t="str">
            <v xml:space="preserve">v) </v>
          </cell>
          <cell r="B29">
            <v>0.22051282051282051</v>
          </cell>
        </row>
        <row r="30">
          <cell r="A30" t="str">
            <v xml:space="preserve">vi) </v>
          </cell>
          <cell r="B30">
            <v>0.31025641025641026</v>
          </cell>
        </row>
        <row r="31">
          <cell r="A31" t="str">
            <v xml:space="preserve">vii) </v>
          </cell>
          <cell r="B31">
            <v>1.0256410256410256E-2</v>
          </cell>
        </row>
        <row r="32">
          <cell r="A32" t="str">
            <v xml:space="preserve">viii) </v>
          </cell>
          <cell r="B32">
            <v>6.1538461538461542E-2</v>
          </cell>
        </row>
        <row r="33">
          <cell r="A33" t="str">
            <v xml:space="preserve">ix) </v>
          </cell>
          <cell r="B33">
            <v>0.1641025641025641</v>
          </cell>
        </row>
        <row r="34">
          <cell r="A34" t="str">
            <v xml:space="preserve">x) </v>
          </cell>
          <cell r="B34">
            <v>2.564102564102564E-2</v>
          </cell>
        </row>
      </sheetData>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1"/>
      <sheetName val="Table 1.1"/>
      <sheetName val="FDI Table"/>
      <sheetName val="Table2.1"/>
      <sheetName val="Table2.2"/>
      <sheetName val="Table2.3"/>
      <sheetName val="nouseTable2.3conti"/>
      <sheetName val="Table2.4"/>
      <sheetName val="Table3.1"/>
      <sheetName val="Table3.2"/>
      <sheetName val="Table3.3"/>
      <sheetName val="Table4.1"/>
      <sheetName val="Table4.2"/>
      <sheetName val="Table4.3"/>
      <sheetName val="FIgure4.1"/>
      <sheetName val="Figure4.2"/>
      <sheetName val="TableA2.1"/>
      <sheetName val="TableA3.1"/>
      <sheetName val="TableA4.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A25" t="str">
            <v xml:space="preserve">i) </v>
          </cell>
          <cell r="B25">
            <v>9.6418732782369149E-2</v>
          </cell>
        </row>
        <row r="26">
          <cell r="A26" t="str">
            <v xml:space="preserve">ii) </v>
          </cell>
          <cell r="B26">
            <v>3.0303030303030304E-2</v>
          </cell>
        </row>
        <row r="27">
          <cell r="A27" t="str">
            <v xml:space="preserve">iii) </v>
          </cell>
          <cell r="B27">
            <v>4.9586776859504134E-2</v>
          </cell>
        </row>
        <row r="28">
          <cell r="A28" t="str">
            <v xml:space="preserve">iv) </v>
          </cell>
          <cell r="B28">
            <v>2.7548209366391185E-2</v>
          </cell>
        </row>
        <row r="29">
          <cell r="A29" t="str">
            <v xml:space="preserve">v) </v>
          </cell>
          <cell r="B29">
            <v>0.20936639118457301</v>
          </cell>
        </row>
        <row r="30">
          <cell r="A30" t="str">
            <v xml:space="preserve">vi) </v>
          </cell>
          <cell r="B30">
            <v>0.29476584022038566</v>
          </cell>
        </row>
        <row r="31">
          <cell r="A31" t="str">
            <v xml:space="preserve">vii) </v>
          </cell>
          <cell r="B31">
            <v>2.2038567493112948E-2</v>
          </cell>
        </row>
        <row r="32">
          <cell r="A32" t="str">
            <v xml:space="preserve">viii) </v>
          </cell>
          <cell r="B32">
            <v>7.43801652892562E-2</v>
          </cell>
        </row>
        <row r="33">
          <cell r="A33" t="str">
            <v xml:space="preserve">ix) </v>
          </cell>
          <cell r="B33">
            <v>0.17079889807162535</v>
          </cell>
        </row>
        <row r="34">
          <cell r="A34" t="str">
            <v xml:space="preserve">x) </v>
          </cell>
          <cell r="B34">
            <v>2.4793388429752067E-2</v>
          </cell>
        </row>
      </sheetData>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dimension ref="A1:E13"/>
  <sheetViews>
    <sheetView workbookViewId="0">
      <selection activeCell="A2" sqref="A2"/>
    </sheetView>
  </sheetViews>
  <sheetFormatPr defaultColWidth="12.875" defaultRowHeight="15.95" customHeight="1"/>
  <cols>
    <col min="1" max="1" width="12.875" style="8"/>
    <col min="2" max="2" width="40.625" style="8" customWidth="1"/>
    <col min="3" max="16384" width="12.875" style="8"/>
  </cols>
  <sheetData>
    <row r="1" spans="1:5" ht="15.95" customHeight="1">
      <c r="A1" s="8" t="s">
        <v>118</v>
      </c>
    </row>
    <row r="2" spans="1:5" ht="9.9499999999999993" customHeight="1" thickBot="1">
      <c r="A2" s="9"/>
      <c r="B2" s="9"/>
      <c r="C2" s="9"/>
      <c r="D2" s="9"/>
      <c r="E2" s="9"/>
    </row>
    <row r="3" spans="1:5" ht="86.1" customHeight="1" thickBot="1">
      <c r="A3" s="10"/>
      <c r="B3" s="11" t="s">
        <v>17</v>
      </c>
      <c r="C3" s="12" t="s">
        <v>18</v>
      </c>
      <c r="D3" s="12" t="s">
        <v>19</v>
      </c>
      <c r="E3" s="12" t="s">
        <v>20</v>
      </c>
    </row>
    <row r="4" spans="1:5" ht="15.95" customHeight="1" thickTop="1">
      <c r="A4" s="8" t="s">
        <v>9</v>
      </c>
      <c r="B4" s="8" t="s">
        <v>21</v>
      </c>
      <c r="C4" s="13">
        <v>30</v>
      </c>
      <c r="D4" s="13">
        <v>3</v>
      </c>
      <c r="E4" s="14">
        <f>D4/C4</f>
        <v>0.1</v>
      </c>
    </row>
    <row r="5" spans="1:5" ht="15.95" customHeight="1">
      <c r="A5" s="8" t="s">
        <v>6</v>
      </c>
      <c r="B5" s="8" t="s">
        <v>22</v>
      </c>
      <c r="C5" s="13">
        <v>96</v>
      </c>
      <c r="D5" s="13">
        <v>35</v>
      </c>
      <c r="E5" s="14">
        <f>D5/C5</f>
        <v>0.36458333333333331</v>
      </c>
    </row>
    <row r="6" spans="1:5" ht="15.95" customHeight="1">
      <c r="A6" s="8" t="s">
        <v>3</v>
      </c>
      <c r="B6" s="8" t="s">
        <v>23</v>
      </c>
      <c r="C6" s="13" t="s">
        <v>24</v>
      </c>
      <c r="D6" s="13">
        <v>12</v>
      </c>
      <c r="E6" s="13" t="s">
        <v>25</v>
      </c>
    </row>
    <row r="7" spans="1:5" ht="15.95" customHeight="1">
      <c r="A7" s="8" t="s">
        <v>7</v>
      </c>
      <c r="B7" s="8" t="s">
        <v>45</v>
      </c>
      <c r="C7" s="13">
        <v>12</v>
      </c>
      <c r="D7" s="13">
        <v>8</v>
      </c>
      <c r="E7" s="14">
        <f>D7/C7</f>
        <v>0.66666666666666663</v>
      </c>
    </row>
    <row r="8" spans="1:5" ht="15.95" customHeight="1">
      <c r="A8" s="8" t="s">
        <v>4</v>
      </c>
      <c r="B8" s="8" t="s">
        <v>46</v>
      </c>
      <c r="C8" s="13" t="s">
        <v>47</v>
      </c>
      <c r="D8" s="13">
        <v>34</v>
      </c>
      <c r="E8" s="13" t="s">
        <v>48</v>
      </c>
    </row>
    <row r="9" spans="1:5" ht="15.95" customHeight="1">
      <c r="A9" s="8" t="s">
        <v>8</v>
      </c>
      <c r="B9" s="8" t="s">
        <v>23</v>
      </c>
      <c r="C9" s="13">
        <v>30</v>
      </c>
      <c r="D9" s="13">
        <v>22</v>
      </c>
      <c r="E9" s="14">
        <f>D9/C9</f>
        <v>0.73333333333333328</v>
      </c>
    </row>
    <row r="10" spans="1:5" ht="15.95" customHeight="1">
      <c r="A10" s="8" t="s">
        <v>0</v>
      </c>
      <c r="B10" s="8" t="s">
        <v>49</v>
      </c>
      <c r="C10" s="13">
        <v>100</v>
      </c>
      <c r="D10" s="13">
        <v>27</v>
      </c>
      <c r="E10" s="14">
        <f>D10/C10</f>
        <v>0.27</v>
      </c>
    </row>
    <row r="11" spans="1:5" ht="15.95" customHeight="1">
      <c r="A11" s="8" t="s">
        <v>1</v>
      </c>
      <c r="B11" s="8" t="s">
        <v>50</v>
      </c>
      <c r="C11" s="13" t="s">
        <v>51</v>
      </c>
      <c r="D11" s="13">
        <v>15</v>
      </c>
      <c r="E11" s="13" t="s">
        <v>52</v>
      </c>
    </row>
    <row r="12" spans="1:5" ht="15.95" customHeight="1">
      <c r="A12" s="8" t="s">
        <v>2</v>
      </c>
      <c r="B12" s="8" t="s">
        <v>53</v>
      </c>
      <c r="C12" s="13">
        <v>72</v>
      </c>
      <c r="D12" s="13">
        <v>10</v>
      </c>
      <c r="E12" s="14">
        <f>D12/C12</f>
        <v>0.1388888888888889</v>
      </c>
    </row>
    <row r="13" spans="1:5" ht="15.95" customHeight="1" thickBot="1">
      <c r="A13" s="9" t="s">
        <v>5</v>
      </c>
      <c r="B13" s="9" t="s">
        <v>54</v>
      </c>
      <c r="C13" s="15" t="s">
        <v>55</v>
      </c>
      <c r="D13" s="15">
        <v>5</v>
      </c>
      <c r="E13" s="15" t="s">
        <v>56</v>
      </c>
    </row>
  </sheetData>
  <phoneticPr fontId="1"/>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dimension ref="A1:P60"/>
  <sheetViews>
    <sheetView workbookViewId="0">
      <selection activeCell="A2" sqref="A2"/>
    </sheetView>
  </sheetViews>
  <sheetFormatPr defaultColWidth="12.875" defaultRowHeight="15.75"/>
  <cols>
    <col min="1" max="1" width="3.625" style="2" customWidth="1"/>
    <col min="2" max="2" width="2.875" style="2" customWidth="1"/>
    <col min="3" max="3" width="29" style="2" customWidth="1"/>
    <col min="4" max="13" width="5.875" style="2" customWidth="1"/>
    <col min="14" max="14" width="1.875" style="2" customWidth="1"/>
    <col min="15" max="15" width="5.875" style="2" customWidth="1"/>
    <col min="16" max="16384" width="12.875" style="2"/>
  </cols>
  <sheetData>
    <row r="1" spans="1:15" ht="15.95" customHeight="1">
      <c r="A1" s="2" t="s">
        <v>119</v>
      </c>
    </row>
    <row r="2" spans="1:15" ht="16.5" thickBot="1">
      <c r="A2" s="7"/>
      <c r="B2" s="7"/>
      <c r="C2" s="7"/>
      <c r="D2" s="7"/>
      <c r="E2" s="7"/>
      <c r="F2" s="7"/>
      <c r="G2" s="7"/>
      <c r="H2" s="7"/>
      <c r="I2" s="7"/>
      <c r="J2" s="7"/>
      <c r="K2" s="7"/>
      <c r="L2" s="7"/>
      <c r="M2" s="7"/>
      <c r="N2" s="7"/>
      <c r="O2" s="7"/>
    </row>
    <row r="3" spans="1:15" ht="57" thickBot="1">
      <c r="A3" s="6" t="s">
        <v>57</v>
      </c>
      <c r="B3" s="3"/>
      <c r="C3" s="6"/>
      <c r="D3" s="16" t="s">
        <v>58</v>
      </c>
      <c r="E3" s="16" t="s">
        <v>14</v>
      </c>
      <c r="F3" s="16" t="s">
        <v>15</v>
      </c>
      <c r="G3" s="16" t="s">
        <v>59</v>
      </c>
      <c r="H3" s="16" t="s">
        <v>16</v>
      </c>
      <c r="I3" s="16" t="s">
        <v>10</v>
      </c>
      <c r="J3" s="16" t="s">
        <v>11</v>
      </c>
      <c r="K3" s="16" t="s">
        <v>13</v>
      </c>
      <c r="L3" s="16" t="s">
        <v>12</v>
      </c>
      <c r="M3" s="16" t="s">
        <v>60</v>
      </c>
      <c r="N3" s="16"/>
      <c r="O3" s="16" t="s">
        <v>61</v>
      </c>
    </row>
    <row r="4" spans="1:15" ht="16.5" thickTop="1">
      <c r="A4" s="4" t="s">
        <v>62</v>
      </c>
      <c r="B4" s="5"/>
      <c r="C4" s="5"/>
      <c r="D4" s="17"/>
      <c r="E4" s="17"/>
      <c r="F4" s="17"/>
      <c r="G4" s="17"/>
      <c r="H4" s="17"/>
      <c r="I4" s="17"/>
      <c r="J4" s="17"/>
      <c r="K4" s="17"/>
      <c r="L4" s="17"/>
      <c r="M4" s="17"/>
      <c r="N4" s="17"/>
      <c r="O4" s="17"/>
    </row>
    <row r="5" spans="1:15" ht="15.95" customHeight="1">
      <c r="B5" s="1" t="s">
        <v>63</v>
      </c>
      <c r="D5" s="2">
        <v>0</v>
      </c>
      <c r="E5" s="2">
        <v>1</v>
      </c>
      <c r="F5" s="2">
        <v>0</v>
      </c>
      <c r="G5" s="2">
        <v>0</v>
      </c>
      <c r="H5" s="2">
        <v>0</v>
      </c>
      <c r="I5" s="2">
        <v>0</v>
      </c>
      <c r="J5" s="2">
        <v>0</v>
      </c>
      <c r="K5" s="2">
        <v>0</v>
      </c>
      <c r="L5" s="2">
        <v>2</v>
      </c>
      <c r="M5" s="2">
        <v>0</v>
      </c>
      <c r="O5" s="2">
        <v>3</v>
      </c>
    </row>
    <row r="6" spans="1:15" ht="15.95" customHeight="1">
      <c r="B6" s="1" t="s">
        <v>64</v>
      </c>
      <c r="D6" s="2">
        <v>0</v>
      </c>
      <c r="E6" s="2">
        <v>0</v>
      </c>
      <c r="F6" s="2">
        <v>0</v>
      </c>
      <c r="G6" s="2">
        <v>1</v>
      </c>
      <c r="H6" s="2">
        <v>0</v>
      </c>
      <c r="I6" s="2">
        <v>0</v>
      </c>
      <c r="J6" s="2">
        <v>0</v>
      </c>
      <c r="K6" s="2">
        <v>0</v>
      </c>
      <c r="L6" s="2">
        <v>0</v>
      </c>
      <c r="M6" s="2">
        <v>0</v>
      </c>
      <c r="O6" s="2">
        <v>1</v>
      </c>
    </row>
    <row r="7" spans="1:15" ht="15.95" customHeight="1">
      <c r="B7" s="1" t="s">
        <v>65</v>
      </c>
      <c r="D7" s="2">
        <v>0</v>
      </c>
      <c r="E7" s="2">
        <v>2</v>
      </c>
      <c r="F7" s="2">
        <v>0</v>
      </c>
      <c r="G7" s="2">
        <v>1</v>
      </c>
      <c r="H7" s="2">
        <v>0</v>
      </c>
      <c r="I7" s="2">
        <v>0</v>
      </c>
      <c r="J7" s="2">
        <v>0</v>
      </c>
      <c r="K7" s="2">
        <v>0</v>
      </c>
      <c r="L7" s="2">
        <v>1</v>
      </c>
      <c r="M7" s="2">
        <v>0</v>
      </c>
      <c r="O7" s="2">
        <v>4</v>
      </c>
    </row>
    <row r="8" spans="1:15" ht="15.95" customHeight="1">
      <c r="B8" s="1" t="s">
        <v>66</v>
      </c>
      <c r="C8" s="1"/>
    </row>
    <row r="9" spans="1:15" ht="15.95" customHeight="1">
      <c r="C9" s="18" t="s">
        <v>67</v>
      </c>
      <c r="D9" s="2">
        <v>0</v>
      </c>
      <c r="E9" s="2">
        <v>3</v>
      </c>
      <c r="F9" s="2">
        <v>0</v>
      </c>
      <c r="G9" s="2">
        <v>0</v>
      </c>
      <c r="H9" s="2">
        <v>4</v>
      </c>
      <c r="I9" s="2">
        <v>3</v>
      </c>
      <c r="J9" s="2">
        <v>0</v>
      </c>
      <c r="K9" s="2">
        <v>1</v>
      </c>
      <c r="L9" s="2">
        <v>1</v>
      </c>
      <c r="M9" s="2">
        <v>3</v>
      </c>
      <c r="O9" s="2">
        <v>15</v>
      </c>
    </row>
    <row r="10" spans="1:15" ht="15.95" customHeight="1">
      <c r="C10" s="18" t="s">
        <v>68</v>
      </c>
      <c r="D10" s="2">
        <v>0</v>
      </c>
      <c r="E10" s="2">
        <v>16</v>
      </c>
      <c r="F10" s="2">
        <v>1</v>
      </c>
      <c r="G10" s="2">
        <v>2</v>
      </c>
      <c r="H10" s="2">
        <v>4</v>
      </c>
      <c r="I10" s="2">
        <v>7</v>
      </c>
      <c r="J10" s="2">
        <v>0</v>
      </c>
      <c r="K10" s="2">
        <v>0</v>
      </c>
      <c r="L10" s="2">
        <v>0</v>
      </c>
      <c r="M10" s="2">
        <v>6</v>
      </c>
      <c r="O10" s="2">
        <v>36</v>
      </c>
    </row>
    <row r="11" spans="1:15" ht="15.95" customHeight="1">
      <c r="C11" s="18" t="s">
        <v>69</v>
      </c>
      <c r="D11" s="2">
        <v>0</v>
      </c>
      <c r="E11" s="2">
        <v>0</v>
      </c>
      <c r="F11" s="2">
        <v>0</v>
      </c>
      <c r="G11" s="2">
        <v>0</v>
      </c>
      <c r="H11" s="2">
        <v>1</v>
      </c>
      <c r="I11" s="2">
        <v>0</v>
      </c>
      <c r="J11" s="2">
        <v>1</v>
      </c>
      <c r="K11" s="2">
        <v>0</v>
      </c>
      <c r="L11" s="2">
        <v>0</v>
      </c>
      <c r="M11" s="2">
        <v>0</v>
      </c>
      <c r="O11" s="2">
        <v>2</v>
      </c>
    </row>
    <row r="12" spans="1:15" ht="15.95" customHeight="1">
      <c r="C12" s="18" t="s">
        <v>70</v>
      </c>
      <c r="D12" s="2">
        <v>0</v>
      </c>
      <c r="E12" s="2">
        <v>0</v>
      </c>
      <c r="F12" s="2">
        <v>0</v>
      </c>
      <c r="G12" s="2">
        <v>2</v>
      </c>
      <c r="H12" s="2">
        <v>0</v>
      </c>
      <c r="I12" s="2">
        <v>0</v>
      </c>
      <c r="J12" s="2">
        <v>0</v>
      </c>
      <c r="K12" s="2">
        <v>0</v>
      </c>
      <c r="L12" s="2">
        <v>0</v>
      </c>
      <c r="M12" s="2">
        <v>3</v>
      </c>
      <c r="O12" s="2">
        <v>5</v>
      </c>
    </row>
    <row r="13" spans="1:15" ht="15.95" customHeight="1">
      <c r="C13" s="18" t="s">
        <v>71</v>
      </c>
      <c r="D13" s="2">
        <v>0</v>
      </c>
      <c r="E13" s="2">
        <v>0</v>
      </c>
      <c r="F13" s="2">
        <v>0</v>
      </c>
      <c r="G13" s="2">
        <v>0</v>
      </c>
      <c r="H13" s="2">
        <v>0</v>
      </c>
      <c r="I13" s="2">
        <v>1</v>
      </c>
      <c r="J13" s="2">
        <v>0</v>
      </c>
      <c r="K13" s="2">
        <v>1</v>
      </c>
      <c r="L13" s="2">
        <v>0</v>
      </c>
      <c r="M13" s="2">
        <v>5</v>
      </c>
      <c r="O13" s="2">
        <v>7</v>
      </c>
    </row>
    <row r="14" spans="1:15" ht="15.95" customHeight="1">
      <c r="C14" s="18" t="s">
        <v>72</v>
      </c>
      <c r="D14" s="2">
        <v>0</v>
      </c>
      <c r="E14" s="2">
        <v>0</v>
      </c>
      <c r="F14" s="2">
        <v>0</v>
      </c>
      <c r="G14" s="2">
        <v>1</v>
      </c>
      <c r="H14" s="2">
        <v>3</v>
      </c>
      <c r="I14" s="2">
        <v>0</v>
      </c>
      <c r="J14" s="2">
        <v>0</v>
      </c>
      <c r="K14" s="2">
        <v>0</v>
      </c>
      <c r="L14" s="2">
        <v>0</v>
      </c>
      <c r="M14" s="2">
        <v>0</v>
      </c>
      <c r="O14" s="2">
        <v>4</v>
      </c>
    </row>
    <row r="15" spans="1:15" ht="15.95" customHeight="1">
      <c r="C15" s="18" t="s">
        <v>73</v>
      </c>
      <c r="D15" s="2">
        <v>0</v>
      </c>
      <c r="E15" s="2">
        <v>0</v>
      </c>
      <c r="F15" s="2">
        <v>0</v>
      </c>
      <c r="G15" s="2">
        <v>0</v>
      </c>
      <c r="H15" s="2">
        <v>1</v>
      </c>
      <c r="I15" s="2">
        <v>1</v>
      </c>
      <c r="J15" s="2">
        <v>2</v>
      </c>
      <c r="K15" s="2">
        <v>0</v>
      </c>
      <c r="L15" s="2">
        <v>0</v>
      </c>
      <c r="M15" s="2">
        <v>0</v>
      </c>
      <c r="O15" s="2">
        <v>4</v>
      </c>
    </row>
    <row r="16" spans="1:15" ht="15.95" customHeight="1">
      <c r="C16" s="18" t="s">
        <v>74</v>
      </c>
      <c r="D16" s="2">
        <v>0</v>
      </c>
      <c r="E16" s="2">
        <v>0</v>
      </c>
      <c r="F16" s="2">
        <v>1</v>
      </c>
      <c r="G16" s="2">
        <v>0</v>
      </c>
      <c r="H16" s="2">
        <v>3</v>
      </c>
      <c r="I16" s="2">
        <v>1</v>
      </c>
      <c r="J16" s="2">
        <v>8</v>
      </c>
      <c r="K16" s="2">
        <v>0</v>
      </c>
      <c r="L16" s="2">
        <v>1</v>
      </c>
      <c r="M16" s="2">
        <v>4</v>
      </c>
      <c r="O16" s="2">
        <v>18</v>
      </c>
    </row>
    <row r="17" spans="1:15" ht="15.95" customHeight="1">
      <c r="C17" s="18" t="s">
        <v>75</v>
      </c>
      <c r="D17" s="2">
        <v>0</v>
      </c>
      <c r="E17" s="2">
        <v>0</v>
      </c>
      <c r="F17" s="2">
        <v>1</v>
      </c>
      <c r="G17" s="2">
        <v>0</v>
      </c>
      <c r="H17" s="2">
        <v>2</v>
      </c>
      <c r="I17" s="2">
        <v>0</v>
      </c>
      <c r="J17" s="2">
        <v>6</v>
      </c>
      <c r="K17" s="2">
        <v>0</v>
      </c>
      <c r="L17" s="2">
        <v>0</v>
      </c>
      <c r="M17" s="2">
        <v>4</v>
      </c>
      <c r="O17" s="2">
        <v>13</v>
      </c>
    </row>
    <row r="18" spans="1:15" ht="15.95" customHeight="1">
      <c r="C18" s="18" t="s">
        <v>76</v>
      </c>
      <c r="D18" s="2">
        <v>0</v>
      </c>
      <c r="E18" s="2">
        <v>1</v>
      </c>
      <c r="F18" s="2">
        <v>3</v>
      </c>
      <c r="G18" s="2">
        <v>1</v>
      </c>
      <c r="H18" s="2">
        <v>16</v>
      </c>
      <c r="I18" s="2">
        <v>5</v>
      </c>
      <c r="J18" s="2">
        <v>6</v>
      </c>
      <c r="K18" s="2">
        <v>0</v>
      </c>
      <c r="L18" s="2">
        <v>1</v>
      </c>
      <c r="M18" s="2">
        <v>5</v>
      </c>
      <c r="O18" s="2">
        <v>38</v>
      </c>
    </row>
    <row r="19" spans="1:15" ht="15.95" customHeight="1">
      <c r="B19" s="2" t="s">
        <v>77</v>
      </c>
      <c r="C19" s="18"/>
    </row>
    <row r="20" spans="1:15" ht="15.95" customHeight="1">
      <c r="C20" s="18" t="s">
        <v>78</v>
      </c>
      <c r="D20" s="2">
        <v>0</v>
      </c>
      <c r="E20" s="2">
        <v>1</v>
      </c>
      <c r="F20" s="2">
        <v>0</v>
      </c>
      <c r="G20" s="2">
        <v>0</v>
      </c>
      <c r="H20" s="2">
        <v>0</v>
      </c>
      <c r="I20" s="2">
        <v>3</v>
      </c>
      <c r="J20" s="2">
        <v>2</v>
      </c>
      <c r="K20" s="2">
        <v>4</v>
      </c>
      <c r="L20" s="2">
        <v>0</v>
      </c>
      <c r="M20" s="2">
        <v>0</v>
      </c>
      <c r="O20" s="2">
        <v>10</v>
      </c>
    </row>
    <row r="21" spans="1:15" ht="15.95" customHeight="1">
      <c r="C21" s="18" t="s">
        <v>103</v>
      </c>
      <c r="D21" s="2">
        <v>0</v>
      </c>
      <c r="E21" s="2">
        <v>1</v>
      </c>
      <c r="F21" s="2">
        <v>0</v>
      </c>
      <c r="G21" s="2">
        <v>0</v>
      </c>
      <c r="H21" s="2">
        <v>0</v>
      </c>
      <c r="I21" s="2">
        <v>0</v>
      </c>
      <c r="J21" s="2">
        <v>0</v>
      </c>
      <c r="K21" s="2">
        <v>2</v>
      </c>
      <c r="L21" s="2">
        <v>0</v>
      </c>
      <c r="M21" s="2">
        <v>0</v>
      </c>
      <c r="O21" s="2">
        <v>3</v>
      </c>
    </row>
    <row r="22" spans="1:15" ht="15.95" customHeight="1">
      <c r="C22" s="18" t="s">
        <v>104</v>
      </c>
      <c r="D22" s="2">
        <v>0</v>
      </c>
      <c r="E22" s="2">
        <v>3</v>
      </c>
      <c r="F22" s="2">
        <v>1</v>
      </c>
      <c r="G22" s="2">
        <v>0</v>
      </c>
      <c r="H22" s="2">
        <v>0</v>
      </c>
      <c r="I22" s="2">
        <v>0</v>
      </c>
      <c r="J22" s="2">
        <v>0</v>
      </c>
      <c r="K22" s="2">
        <v>0</v>
      </c>
      <c r="L22" s="2">
        <v>0</v>
      </c>
      <c r="M22" s="2">
        <v>0</v>
      </c>
      <c r="O22" s="2">
        <v>4</v>
      </c>
    </row>
    <row r="23" spans="1:15" ht="15.95" customHeight="1">
      <c r="C23" s="18" t="s">
        <v>105</v>
      </c>
      <c r="D23" s="2">
        <v>1</v>
      </c>
      <c r="E23" s="2">
        <v>2</v>
      </c>
      <c r="F23" s="2">
        <v>3</v>
      </c>
      <c r="G23" s="2">
        <v>0</v>
      </c>
      <c r="H23" s="2">
        <v>0</v>
      </c>
      <c r="I23" s="2">
        <v>0</v>
      </c>
      <c r="J23" s="2">
        <v>0</v>
      </c>
      <c r="K23" s="2">
        <v>1</v>
      </c>
      <c r="L23" s="2">
        <v>0</v>
      </c>
      <c r="M23" s="2">
        <v>0</v>
      </c>
      <c r="O23" s="2">
        <v>7</v>
      </c>
    </row>
    <row r="24" spans="1:15" ht="15.95" customHeight="1">
      <c r="B24" s="19"/>
      <c r="C24" s="20" t="s">
        <v>106</v>
      </c>
      <c r="D24" s="19">
        <v>2</v>
      </c>
      <c r="E24" s="19">
        <v>5</v>
      </c>
      <c r="F24" s="19">
        <v>2</v>
      </c>
      <c r="G24" s="19">
        <v>0</v>
      </c>
      <c r="H24" s="19">
        <v>0</v>
      </c>
      <c r="I24" s="19">
        <v>3</v>
      </c>
      <c r="J24" s="19">
        <v>2</v>
      </c>
      <c r="K24" s="19">
        <v>6</v>
      </c>
      <c r="L24" s="19">
        <v>3</v>
      </c>
      <c r="M24" s="19">
        <v>0</v>
      </c>
      <c r="N24" s="19"/>
      <c r="O24" s="19">
        <v>23</v>
      </c>
    </row>
    <row r="25" spans="1:15" ht="15.95" customHeight="1">
      <c r="B25" s="21" t="s">
        <v>107</v>
      </c>
      <c r="C25" s="21"/>
      <c r="D25" s="21">
        <v>3</v>
      </c>
      <c r="E25" s="21">
        <v>35</v>
      </c>
      <c r="F25" s="21">
        <v>12</v>
      </c>
      <c r="G25" s="21">
        <v>8</v>
      </c>
      <c r="H25" s="21">
        <v>34</v>
      </c>
      <c r="I25" s="21">
        <v>24</v>
      </c>
      <c r="J25" s="21">
        <v>27</v>
      </c>
      <c r="K25" s="21">
        <v>15</v>
      </c>
      <c r="L25" s="21">
        <v>9</v>
      </c>
      <c r="M25" s="21">
        <v>30</v>
      </c>
      <c r="N25" s="21"/>
      <c r="O25" s="21">
        <v>197</v>
      </c>
    </row>
    <row r="26" spans="1:15" ht="15.95" customHeight="1">
      <c r="B26" s="5"/>
      <c r="C26" s="5"/>
      <c r="D26" s="5"/>
      <c r="E26" s="5"/>
      <c r="F26" s="5"/>
      <c r="G26" s="5"/>
      <c r="H26" s="5"/>
      <c r="I26" s="5"/>
      <c r="J26" s="5"/>
      <c r="K26" s="5"/>
      <c r="L26" s="5"/>
      <c r="M26" s="5"/>
      <c r="N26" s="5"/>
      <c r="O26" s="5"/>
    </row>
    <row r="27" spans="1:15" ht="15.95" customHeight="1">
      <c r="A27" s="22" t="s">
        <v>108</v>
      </c>
      <c r="B27" s="5"/>
      <c r="C27" s="5"/>
      <c r="D27" s="5"/>
      <c r="E27" s="5"/>
      <c r="F27" s="5"/>
      <c r="G27" s="5"/>
      <c r="H27" s="5"/>
      <c r="I27" s="5"/>
      <c r="J27" s="5"/>
      <c r="K27" s="5"/>
      <c r="L27" s="5"/>
      <c r="M27" s="5"/>
      <c r="N27" s="5"/>
      <c r="O27" s="5"/>
    </row>
    <row r="28" spans="1:15" ht="15.95" customHeight="1">
      <c r="B28" s="1" t="s">
        <v>63</v>
      </c>
      <c r="D28" s="23">
        <f t="shared" ref="D28:M30" si="0">D5/D$25</f>
        <v>0</v>
      </c>
      <c r="E28" s="23">
        <f t="shared" si="0"/>
        <v>2.8571428571428571E-2</v>
      </c>
      <c r="F28" s="23">
        <f t="shared" si="0"/>
        <v>0</v>
      </c>
      <c r="G28" s="23">
        <f t="shared" si="0"/>
        <v>0</v>
      </c>
      <c r="H28" s="23">
        <f t="shared" si="0"/>
        <v>0</v>
      </c>
      <c r="I28" s="23">
        <f t="shared" si="0"/>
        <v>0</v>
      </c>
      <c r="J28" s="23">
        <f t="shared" si="0"/>
        <v>0</v>
      </c>
      <c r="K28" s="23">
        <f t="shared" si="0"/>
        <v>0</v>
      </c>
      <c r="L28" s="23">
        <f t="shared" si="0"/>
        <v>0.22222222222222221</v>
      </c>
      <c r="M28" s="23">
        <f t="shared" si="0"/>
        <v>0</v>
      </c>
      <c r="N28" s="5"/>
      <c r="O28" s="23">
        <f>O5/197</f>
        <v>1.5228426395939087E-2</v>
      </c>
    </row>
    <row r="29" spans="1:15" ht="15.95" customHeight="1">
      <c r="B29" s="1" t="s">
        <v>64</v>
      </c>
      <c r="D29" s="23">
        <f t="shared" si="0"/>
        <v>0</v>
      </c>
      <c r="E29" s="23">
        <f t="shared" si="0"/>
        <v>0</v>
      </c>
      <c r="F29" s="23">
        <f t="shared" si="0"/>
        <v>0</v>
      </c>
      <c r="G29" s="23">
        <f t="shared" si="0"/>
        <v>0.125</v>
      </c>
      <c r="H29" s="23">
        <f t="shared" si="0"/>
        <v>0</v>
      </c>
      <c r="I29" s="23">
        <f t="shared" si="0"/>
        <v>0</v>
      </c>
      <c r="J29" s="23">
        <f t="shared" si="0"/>
        <v>0</v>
      </c>
      <c r="K29" s="23">
        <f t="shared" si="0"/>
        <v>0</v>
      </c>
      <c r="L29" s="23">
        <f t="shared" si="0"/>
        <v>0</v>
      </c>
      <c r="M29" s="23">
        <f t="shared" si="0"/>
        <v>0</v>
      </c>
      <c r="N29" s="5"/>
      <c r="O29" s="23">
        <f>O6/197</f>
        <v>5.076142131979695E-3</v>
      </c>
    </row>
    <row r="30" spans="1:15" ht="15.95" customHeight="1">
      <c r="B30" s="1" t="s">
        <v>65</v>
      </c>
      <c r="D30" s="23">
        <f t="shared" si="0"/>
        <v>0</v>
      </c>
      <c r="E30" s="23">
        <f t="shared" si="0"/>
        <v>5.7142857142857141E-2</v>
      </c>
      <c r="F30" s="23">
        <f t="shared" si="0"/>
        <v>0</v>
      </c>
      <c r="G30" s="23">
        <f t="shared" si="0"/>
        <v>0.125</v>
      </c>
      <c r="H30" s="23">
        <f t="shared" si="0"/>
        <v>0</v>
      </c>
      <c r="I30" s="23">
        <f t="shared" si="0"/>
        <v>0</v>
      </c>
      <c r="J30" s="23">
        <f t="shared" si="0"/>
        <v>0</v>
      </c>
      <c r="K30" s="23">
        <f t="shared" si="0"/>
        <v>0</v>
      </c>
      <c r="L30" s="23">
        <f t="shared" si="0"/>
        <v>0.1111111111111111</v>
      </c>
      <c r="M30" s="23">
        <f t="shared" si="0"/>
        <v>0</v>
      </c>
      <c r="N30" s="5"/>
      <c r="O30" s="23">
        <f>O7/197</f>
        <v>2.030456852791878E-2</v>
      </c>
    </row>
    <row r="31" spans="1:15" ht="15.95" customHeight="1">
      <c r="B31" s="1" t="s">
        <v>109</v>
      </c>
      <c r="C31" s="1"/>
      <c r="N31" s="5"/>
      <c r="O31" s="23"/>
    </row>
    <row r="32" spans="1:15" ht="15.95" customHeight="1">
      <c r="C32" s="18" t="s">
        <v>110</v>
      </c>
      <c r="D32" s="23">
        <f t="shared" ref="D32:M41" si="1">D9/D$25</f>
        <v>0</v>
      </c>
      <c r="E32" s="23">
        <f t="shared" si="1"/>
        <v>8.5714285714285715E-2</v>
      </c>
      <c r="F32" s="23">
        <f t="shared" si="1"/>
        <v>0</v>
      </c>
      <c r="G32" s="23">
        <f t="shared" si="1"/>
        <v>0</v>
      </c>
      <c r="H32" s="23">
        <f t="shared" si="1"/>
        <v>0.11764705882352941</v>
      </c>
      <c r="I32" s="23">
        <f t="shared" si="1"/>
        <v>0.125</v>
      </c>
      <c r="J32" s="23">
        <f t="shared" si="1"/>
        <v>0</v>
      </c>
      <c r="K32" s="23">
        <f t="shared" si="1"/>
        <v>6.6666666666666666E-2</v>
      </c>
      <c r="L32" s="23">
        <f t="shared" si="1"/>
        <v>0.1111111111111111</v>
      </c>
      <c r="M32" s="23">
        <f t="shared" si="1"/>
        <v>0.1</v>
      </c>
      <c r="N32" s="5"/>
      <c r="O32" s="23">
        <f t="shared" ref="O32:O41" si="2">O9/197</f>
        <v>7.6142131979695438E-2</v>
      </c>
    </row>
    <row r="33" spans="1:16" ht="15.95" customHeight="1">
      <c r="C33" s="18" t="s">
        <v>111</v>
      </c>
      <c r="D33" s="23">
        <f t="shared" si="1"/>
        <v>0</v>
      </c>
      <c r="E33" s="23">
        <f t="shared" si="1"/>
        <v>0.45714285714285713</v>
      </c>
      <c r="F33" s="23">
        <f t="shared" si="1"/>
        <v>8.3333333333333329E-2</v>
      </c>
      <c r="G33" s="23">
        <f t="shared" si="1"/>
        <v>0.25</v>
      </c>
      <c r="H33" s="23">
        <f t="shared" si="1"/>
        <v>0.11764705882352941</v>
      </c>
      <c r="I33" s="23">
        <f t="shared" si="1"/>
        <v>0.29166666666666669</v>
      </c>
      <c r="J33" s="23">
        <f t="shared" si="1"/>
        <v>0</v>
      </c>
      <c r="K33" s="23">
        <f t="shared" si="1"/>
        <v>0</v>
      </c>
      <c r="L33" s="23">
        <f t="shared" si="1"/>
        <v>0</v>
      </c>
      <c r="M33" s="23">
        <f t="shared" si="1"/>
        <v>0.2</v>
      </c>
      <c r="N33" s="5"/>
      <c r="O33" s="23">
        <f t="shared" si="2"/>
        <v>0.18274111675126903</v>
      </c>
    </row>
    <row r="34" spans="1:16" ht="15.95" customHeight="1">
      <c r="C34" s="18" t="s">
        <v>112</v>
      </c>
      <c r="D34" s="23">
        <f t="shared" si="1"/>
        <v>0</v>
      </c>
      <c r="E34" s="23">
        <f t="shared" si="1"/>
        <v>0</v>
      </c>
      <c r="F34" s="23">
        <f t="shared" si="1"/>
        <v>0</v>
      </c>
      <c r="G34" s="23">
        <f t="shared" si="1"/>
        <v>0</v>
      </c>
      <c r="H34" s="23">
        <f t="shared" si="1"/>
        <v>2.9411764705882353E-2</v>
      </c>
      <c r="I34" s="23">
        <f t="shared" si="1"/>
        <v>0</v>
      </c>
      <c r="J34" s="23">
        <f t="shared" si="1"/>
        <v>3.7037037037037035E-2</v>
      </c>
      <c r="K34" s="23">
        <f t="shared" si="1"/>
        <v>0</v>
      </c>
      <c r="L34" s="23">
        <f t="shared" si="1"/>
        <v>0</v>
      </c>
      <c r="M34" s="23">
        <f t="shared" si="1"/>
        <v>0</v>
      </c>
      <c r="N34" s="5"/>
      <c r="O34" s="23">
        <f t="shared" si="2"/>
        <v>1.015228426395939E-2</v>
      </c>
    </row>
    <row r="35" spans="1:16" ht="15.95" customHeight="1">
      <c r="C35" s="18" t="s">
        <v>113</v>
      </c>
      <c r="D35" s="23">
        <f t="shared" si="1"/>
        <v>0</v>
      </c>
      <c r="E35" s="23">
        <f t="shared" si="1"/>
        <v>0</v>
      </c>
      <c r="F35" s="23">
        <f t="shared" si="1"/>
        <v>0</v>
      </c>
      <c r="G35" s="23">
        <f t="shared" si="1"/>
        <v>0.25</v>
      </c>
      <c r="H35" s="23">
        <f t="shared" si="1"/>
        <v>0</v>
      </c>
      <c r="I35" s="23">
        <f t="shared" si="1"/>
        <v>0</v>
      </c>
      <c r="J35" s="23">
        <f t="shared" si="1"/>
        <v>0</v>
      </c>
      <c r="K35" s="23">
        <f t="shared" si="1"/>
        <v>0</v>
      </c>
      <c r="L35" s="23">
        <f t="shared" si="1"/>
        <v>0</v>
      </c>
      <c r="M35" s="23">
        <f t="shared" si="1"/>
        <v>0.1</v>
      </c>
      <c r="N35" s="5"/>
      <c r="O35" s="23">
        <f t="shared" si="2"/>
        <v>2.5380710659898477E-2</v>
      </c>
    </row>
    <row r="36" spans="1:16" ht="15.95" customHeight="1">
      <c r="C36" s="18" t="s">
        <v>114</v>
      </c>
      <c r="D36" s="23">
        <f t="shared" si="1"/>
        <v>0</v>
      </c>
      <c r="E36" s="23">
        <f t="shared" si="1"/>
        <v>0</v>
      </c>
      <c r="F36" s="23">
        <f t="shared" si="1"/>
        <v>0</v>
      </c>
      <c r="G36" s="23">
        <f t="shared" si="1"/>
        <v>0</v>
      </c>
      <c r="H36" s="23">
        <f t="shared" si="1"/>
        <v>0</v>
      </c>
      <c r="I36" s="23">
        <f t="shared" si="1"/>
        <v>4.1666666666666664E-2</v>
      </c>
      <c r="J36" s="23">
        <f t="shared" si="1"/>
        <v>0</v>
      </c>
      <c r="K36" s="23">
        <f t="shared" si="1"/>
        <v>6.6666666666666666E-2</v>
      </c>
      <c r="L36" s="23">
        <f t="shared" si="1"/>
        <v>0</v>
      </c>
      <c r="M36" s="23">
        <f t="shared" si="1"/>
        <v>0.16666666666666666</v>
      </c>
      <c r="N36" s="5"/>
      <c r="O36" s="23">
        <f t="shared" si="2"/>
        <v>3.553299492385787E-2</v>
      </c>
    </row>
    <row r="37" spans="1:16" ht="15.95" customHeight="1">
      <c r="C37" s="18" t="s">
        <v>115</v>
      </c>
      <c r="D37" s="23">
        <f t="shared" si="1"/>
        <v>0</v>
      </c>
      <c r="E37" s="23">
        <f t="shared" si="1"/>
        <v>0</v>
      </c>
      <c r="F37" s="23">
        <f t="shared" si="1"/>
        <v>0</v>
      </c>
      <c r="G37" s="23">
        <f t="shared" si="1"/>
        <v>0.125</v>
      </c>
      <c r="H37" s="23">
        <f t="shared" si="1"/>
        <v>8.8235294117647065E-2</v>
      </c>
      <c r="I37" s="23">
        <f t="shared" si="1"/>
        <v>0</v>
      </c>
      <c r="J37" s="23">
        <f t="shared" si="1"/>
        <v>0</v>
      </c>
      <c r="K37" s="23">
        <f t="shared" si="1"/>
        <v>0</v>
      </c>
      <c r="L37" s="23">
        <f t="shared" si="1"/>
        <v>0</v>
      </c>
      <c r="M37" s="23">
        <f t="shared" si="1"/>
        <v>0</v>
      </c>
      <c r="N37" s="5"/>
      <c r="O37" s="23">
        <f t="shared" si="2"/>
        <v>2.030456852791878E-2</v>
      </c>
    </row>
    <row r="38" spans="1:16" ht="15.95" customHeight="1">
      <c r="C38" s="18" t="s">
        <v>116</v>
      </c>
      <c r="D38" s="23">
        <f t="shared" si="1"/>
        <v>0</v>
      </c>
      <c r="E38" s="23">
        <f t="shared" si="1"/>
        <v>0</v>
      </c>
      <c r="F38" s="23">
        <f t="shared" si="1"/>
        <v>0</v>
      </c>
      <c r="G38" s="23">
        <f t="shared" si="1"/>
        <v>0</v>
      </c>
      <c r="H38" s="23">
        <f t="shared" si="1"/>
        <v>2.9411764705882353E-2</v>
      </c>
      <c r="I38" s="23">
        <f t="shared" si="1"/>
        <v>4.1666666666666664E-2</v>
      </c>
      <c r="J38" s="23">
        <f t="shared" si="1"/>
        <v>7.407407407407407E-2</v>
      </c>
      <c r="K38" s="23">
        <f t="shared" si="1"/>
        <v>0</v>
      </c>
      <c r="L38" s="23">
        <f t="shared" si="1"/>
        <v>0</v>
      </c>
      <c r="M38" s="23">
        <f t="shared" si="1"/>
        <v>0</v>
      </c>
      <c r="N38" s="5"/>
      <c r="O38" s="23">
        <f t="shared" si="2"/>
        <v>2.030456852791878E-2</v>
      </c>
    </row>
    <row r="39" spans="1:16" ht="15.95" customHeight="1">
      <c r="C39" s="18" t="s">
        <v>117</v>
      </c>
      <c r="D39" s="23">
        <f t="shared" si="1"/>
        <v>0</v>
      </c>
      <c r="E39" s="23">
        <f t="shared" si="1"/>
        <v>0</v>
      </c>
      <c r="F39" s="23">
        <f t="shared" si="1"/>
        <v>8.3333333333333329E-2</v>
      </c>
      <c r="G39" s="23">
        <f t="shared" si="1"/>
        <v>0</v>
      </c>
      <c r="H39" s="23">
        <f t="shared" si="1"/>
        <v>8.8235294117647065E-2</v>
      </c>
      <c r="I39" s="23">
        <f t="shared" si="1"/>
        <v>4.1666666666666664E-2</v>
      </c>
      <c r="J39" s="23">
        <f t="shared" si="1"/>
        <v>0.29629629629629628</v>
      </c>
      <c r="K39" s="23">
        <f t="shared" si="1"/>
        <v>0</v>
      </c>
      <c r="L39" s="23">
        <f t="shared" si="1"/>
        <v>0.1111111111111111</v>
      </c>
      <c r="M39" s="23">
        <f t="shared" si="1"/>
        <v>0.13333333333333333</v>
      </c>
      <c r="N39" s="5"/>
      <c r="O39" s="23">
        <f t="shared" si="2"/>
        <v>9.1370558375634514E-2</v>
      </c>
    </row>
    <row r="40" spans="1:16" ht="15.95" customHeight="1">
      <c r="C40" s="18" t="s">
        <v>26</v>
      </c>
      <c r="D40" s="23">
        <f t="shared" si="1"/>
        <v>0</v>
      </c>
      <c r="E40" s="23">
        <f t="shared" si="1"/>
        <v>0</v>
      </c>
      <c r="F40" s="23">
        <f t="shared" si="1"/>
        <v>8.3333333333333329E-2</v>
      </c>
      <c r="G40" s="23">
        <f t="shared" si="1"/>
        <v>0</v>
      </c>
      <c r="H40" s="23">
        <f t="shared" si="1"/>
        <v>5.8823529411764705E-2</v>
      </c>
      <c r="I40" s="23">
        <f t="shared" si="1"/>
        <v>0</v>
      </c>
      <c r="J40" s="23">
        <f t="shared" si="1"/>
        <v>0.22222222222222221</v>
      </c>
      <c r="K40" s="23">
        <f t="shared" si="1"/>
        <v>0</v>
      </c>
      <c r="L40" s="23">
        <f t="shared" si="1"/>
        <v>0</v>
      </c>
      <c r="M40" s="23">
        <f t="shared" si="1"/>
        <v>0.13333333333333333</v>
      </c>
      <c r="N40" s="5"/>
      <c r="O40" s="23">
        <f t="shared" si="2"/>
        <v>6.5989847715736044E-2</v>
      </c>
    </row>
    <row r="41" spans="1:16" ht="15.95" customHeight="1">
      <c r="C41" s="18" t="s">
        <v>27</v>
      </c>
      <c r="D41" s="23">
        <f t="shared" si="1"/>
        <v>0</v>
      </c>
      <c r="E41" s="23">
        <f t="shared" si="1"/>
        <v>2.8571428571428571E-2</v>
      </c>
      <c r="F41" s="23">
        <f t="shared" si="1"/>
        <v>0.25</v>
      </c>
      <c r="G41" s="23">
        <f t="shared" si="1"/>
        <v>0.125</v>
      </c>
      <c r="H41" s="23">
        <f t="shared" si="1"/>
        <v>0.47058823529411764</v>
      </c>
      <c r="I41" s="23">
        <f t="shared" si="1"/>
        <v>0.20833333333333334</v>
      </c>
      <c r="J41" s="23">
        <f t="shared" si="1"/>
        <v>0.22222222222222221</v>
      </c>
      <c r="K41" s="23">
        <f t="shared" si="1"/>
        <v>0</v>
      </c>
      <c r="L41" s="23">
        <f t="shared" si="1"/>
        <v>0.1111111111111111</v>
      </c>
      <c r="M41" s="23">
        <f t="shared" si="1"/>
        <v>0.16666666666666666</v>
      </c>
      <c r="N41" s="5"/>
      <c r="O41" s="23">
        <f t="shared" si="2"/>
        <v>0.19289340101522842</v>
      </c>
      <c r="P41" s="23">
        <f>SUM(O32:O41)</f>
        <v>0.7208121827411168</v>
      </c>
    </row>
    <row r="42" spans="1:16" ht="15.95" customHeight="1">
      <c r="B42" s="2" t="s">
        <v>28</v>
      </c>
      <c r="C42" s="18"/>
      <c r="N42" s="5"/>
      <c r="O42" s="23"/>
    </row>
    <row r="43" spans="1:16" ht="15.95" customHeight="1">
      <c r="C43" s="18" t="s">
        <v>29</v>
      </c>
      <c r="D43" s="23">
        <f t="shared" ref="D43:M48" si="3">D20/D$25</f>
        <v>0</v>
      </c>
      <c r="E43" s="23">
        <f t="shared" si="3"/>
        <v>2.8571428571428571E-2</v>
      </c>
      <c r="F43" s="23">
        <f t="shared" si="3"/>
        <v>0</v>
      </c>
      <c r="G43" s="23">
        <f t="shared" si="3"/>
        <v>0</v>
      </c>
      <c r="H43" s="23">
        <f t="shared" si="3"/>
        <v>0</v>
      </c>
      <c r="I43" s="23">
        <f t="shared" si="3"/>
        <v>0.125</v>
      </c>
      <c r="J43" s="23">
        <f t="shared" si="3"/>
        <v>7.407407407407407E-2</v>
      </c>
      <c r="K43" s="23">
        <f t="shared" si="3"/>
        <v>0.26666666666666666</v>
      </c>
      <c r="L43" s="23">
        <f t="shared" si="3"/>
        <v>0</v>
      </c>
      <c r="M43" s="23">
        <f t="shared" si="3"/>
        <v>0</v>
      </c>
      <c r="N43" s="5"/>
      <c r="O43" s="23">
        <f t="shared" ref="O43:O48" si="4">O20/197</f>
        <v>5.0761421319796954E-2</v>
      </c>
    </row>
    <row r="44" spans="1:16" ht="15.95" customHeight="1">
      <c r="C44" s="18" t="s">
        <v>30</v>
      </c>
      <c r="D44" s="23">
        <f t="shared" si="3"/>
        <v>0</v>
      </c>
      <c r="E44" s="23">
        <f t="shared" si="3"/>
        <v>2.8571428571428571E-2</v>
      </c>
      <c r="F44" s="23">
        <f t="shared" si="3"/>
        <v>0</v>
      </c>
      <c r="G44" s="23">
        <f t="shared" si="3"/>
        <v>0</v>
      </c>
      <c r="H44" s="23">
        <f t="shared" si="3"/>
        <v>0</v>
      </c>
      <c r="I44" s="23">
        <f t="shared" si="3"/>
        <v>0</v>
      </c>
      <c r="J44" s="23">
        <f t="shared" si="3"/>
        <v>0</v>
      </c>
      <c r="K44" s="23">
        <f t="shared" si="3"/>
        <v>0.13333333333333333</v>
      </c>
      <c r="L44" s="23">
        <f t="shared" si="3"/>
        <v>0</v>
      </c>
      <c r="M44" s="23">
        <f t="shared" si="3"/>
        <v>0</v>
      </c>
      <c r="N44" s="5"/>
      <c r="O44" s="23">
        <f t="shared" si="4"/>
        <v>1.5228426395939087E-2</v>
      </c>
    </row>
    <row r="45" spans="1:16" ht="15.95" customHeight="1">
      <c r="C45" s="18" t="s">
        <v>31</v>
      </c>
      <c r="D45" s="23">
        <f t="shared" si="3"/>
        <v>0</v>
      </c>
      <c r="E45" s="23">
        <f t="shared" si="3"/>
        <v>8.5714285714285715E-2</v>
      </c>
      <c r="F45" s="23">
        <f t="shared" si="3"/>
        <v>8.3333333333333329E-2</v>
      </c>
      <c r="G45" s="23">
        <f t="shared" si="3"/>
        <v>0</v>
      </c>
      <c r="H45" s="23">
        <f t="shared" si="3"/>
        <v>0</v>
      </c>
      <c r="I45" s="23">
        <f t="shared" si="3"/>
        <v>0</v>
      </c>
      <c r="J45" s="23">
        <f t="shared" si="3"/>
        <v>0</v>
      </c>
      <c r="K45" s="23">
        <f t="shared" si="3"/>
        <v>0</v>
      </c>
      <c r="L45" s="23">
        <f t="shared" si="3"/>
        <v>0</v>
      </c>
      <c r="M45" s="23">
        <f t="shared" si="3"/>
        <v>0</v>
      </c>
      <c r="N45" s="5"/>
      <c r="O45" s="23">
        <f t="shared" si="4"/>
        <v>2.030456852791878E-2</v>
      </c>
    </row>
    <row r="46" spans="1:16" ht="15.95" customHeight="1">
      <c r="C46" s="18" t="s">
        <v>32</v>
      </c>
      <c r="D46" s="23">
        <f t="shared" si="3"/>
        <v>0.33333333333333331</v>
      </c>
      <c r="E46" s="23">
        <f t="shared" si="3"/>
        <v>5.7142857142857141E-2</v>
      </c>
      <c r="F46" s="23">
        <f t="shared" si="3"/>
        <v>0.25</v>
      </c>
      <c r="G46" s="23">
        <f t="shared" si="3"/>
        <v>0</v>
      </c>
      <c r="H46" s="23">
        <f t="shared" si="3"/>
        <v>0</v>
      </c>
      <c r="I46" s="23">
        <f t="shared" si="3"/>
        <v>0</v>
      </c>
      <c r="J46" s="23">
        <f t="shared" si="3"/>
        <v>0</v>
      </c>
      <c r="K46" s="23">
        <f t="shared" si="3"/>
        <v>6.6666666666666666E-2</v>
      </c>
      <c r="L46" s="23">
        <f t="shared" si="3"/>
        <v>0</v>
      </c>
      <c r="M46" s="23">
        <f t="shared" si="3"/>
        <v>0</v>
      </c>
      <c r="N46" s="5"/>
      <c r="O46" s="23">
        <f t="shared" si="4"/>
        <v>3.553299492385787E-2</v>
      </c>
    </row>
    <row r="47" spans="1:16" ht="15.95" customHeight="1">
      <c r="B47" s="19"/>
      <c r="C47" s="20" t="s">
        <v>33</v>
      </c>
      <c r="D47" s="24">
        <f t="shared" si="3"/>
        <v>0.66666666666666663</v>
      </c>
      <c r="E47" s="24">
        <f t="shared" si="3"/>
        <v>0.14285714285714285</v>
      </c>
      <c r="F47" s="24">
        <f t="shared" si="3"/>
        <v>0.16666666666666666</v>
      </c>
      <c r="G47" s="24">
        <f t="shared" si="3"/>
        <v>0</v>
      </c>
      <c r="H47" s="24">
        <f t="shared" si="3"/>
        <v>0</v>
      </c>
      <c r="I47" s="24">
        <f t="shared" si="3"/>
        <v>0.125</v>
      </c>
      <c r="J47" s="24">
        <f t="shared" si="3"/>
        <v>7.407407407407407E-2</v>
      </c>
      <c r="K47" s="24">
        <f t="shared" si="3"/>
        <v>0.4</v>
      </c>
      <c r="L47" s="24">
        <f t="shared" si="3"/>
        <v>0.33333333333333331</v>
      </c>
      <c r="M47" s="24">
        <f t="shared" si="3"/>
        <v>0</v>
      </c>
      <c r="N47" s="19"/>
      <c r="O47" s="24">
        <f t="shared" si="4"/>
        <v>0.116751269035533</v>
      </c>
      <c r="P47" s="23">
        <f>SUM(O43:O47)</f>
        <v>0.23857868020304568</v>
      </c>
    </row>
    <row r="48" spans="1:16" ht="15.95" customHeight="1" thickBot="1">
      <c r="A48" s="7"/>
      <c r="B48" s="7" t="s">
        <v>107</v>
      </c>
      <c r="C48" s="7"/>
      <c r="D48" s="25">
        <f t="shared" si="3"/>
        <v>1</v>
      </c>
      <c r="E48" s="25">
        <f t="shared" si="3"/>
        <v>1</v>
      </c>
      <c r="F48" s="25">
        <f t="shared" si="3"/>
        <v>1</v>
      </c>
      <c r="G48" s="25">
        <f t="shared" si="3"/>
        <v>1</v>
      </c>
      <c r="H48" s="25">
        <f t="shared" si="3"/>
        <v>1</v>
      </c>
      <c r="I48" s="25">
        <f t="shared" si="3"/>
        <v>1</v>
      </c>
      <c r="J48" s="25">
        <f t="shared" si="3"/>
        <v>1</v>
      </c>
      <c r="K48" s="25">
        <f t="shared" si="3"/>
        <v>1</v>
      </c>
      <c r="L48" s="25">
        <f t="shared" si="3"/>
        <v>1</v>
      </c>
      <c r="M48" s="25">
        <f t="shared" si="3"/>
        <v>1</v>
      </c>
      <c r="N48" s="7"/>
      <c r="O48" s="25">
        <f t="shared" si="4"/>
        <v>1</v>
      </c>
    </row>
    <row r="49" spans="1:15" ht="30" customHeight="1">
      <c r="A49" s="33" t="s">
        <v>34</v>
      </c>
      <c r="B49" s="32"/>
      <c r="C49" s="32"/>
      <c r="D49" s="32"/>
      <c r="E49" s="32"/>
      <c r="F49" s="32"/>
      <c r="G49" s="32"/>
      <c r="H49" s="32"/>
      <c r="I49" s="32"/>
      <c r="J49" s="32"/>
      <c r="K49" s="32"/>
      <c r="L49" s="32"/>
      <c r="M49" s="32"/>
      <c r="N49" s="32"/>
      <c r="O49" s="32"/>
    </row>
    <row r="53" spans="1:15" customFormat="1" ht="13.5"/>
    <row r="54" spans="1:15" customFormat="1" ht="13.5"/>
    <row r="55" spans="1:15" customFormat="1" ht="13.5"/>
    <row r="56" spans="1:15" customFormat="1" ht="13.5"/>
    <row r="57" spans="1:15" customFormat="1" ht="13.5"/>
    <row r="58" spans="1:15" customFormat="1" ht="13.5"/>
    <row r="59" spans="1:15" customFormat="1" ht="13.5"/>
    <row r="60" spans="1:15" customFormat="1" ht="13.5"/>
  </sheetData>
  <mergeCells count="1">
    <mergeCell ref="A49:O49"/>
  </mergeCells>
  <phoneticPr fontId="1"/>
  <pageMargins left="0.78700000000000003" right="0.78700000000000003" top="0.98399999999999999" bottom="0.98399999999999999"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dimension ref="A1:O46"/>
  <sheetViews>
    <sheetView tabSelected="1" workbookViewId="0"/>
  </sheetViews>
  <sheetFormatPr defaultColWidth="12.875" defaultRowHeight="17.100000000000001" customHeight="1"/>
  <cols>
    <col min="1" max="1" width="3.5" style="2" customWidth="1"/>
    <col min="2" max="2" width="2.875" style="2" customWidth="1"/>
    <col min="3" max="3" width="34.625" style="2" customWidth="1"/>
    <col min="4" max="13" width="5.875" style="2" customWidth="1"/>
    <col min="14" max="14" width="1.875" style="2" customWidth="1"/>
    <col min="15" max="15" width="5.875" style="2" customWidth="1"/>
    <col min="16" max="16384" width="12.875" style="2"/>
  </cols>
  <sheetData>
    <row r="1" spans="1:15" ht="17.100000000000001" customHeight="1">
      <c r="A1" s="2" t="s">
        <v>120</v>
      </c>
    </row>
    <row r="2" spans="1:15" ht="9.9499999999999993" customHeight="1" thickBot="1">
      <c r="A2" s="7"/>
      <c r="B2" s="7"/>
      <c r="C2" s="7"/>
      <c r="D2" s="7"/>
      <c r="E2" s="7"/>
      <c r="F2" s="7"/>
      <c r="G2" s="7"/>
      <c r="H2" s="7"/>
      <c r="I2" s="7"/>
      <c r="J2" s="7"/>
      <c r="K2" s="7"/>
      <c r="L2" s="7"/>
      <c r="M2" s="7"/>
      <c r="N2" s="7"/>
      <c r="O2" s="7"/>
    </row>
    <row r="3" spans="1:15" ht="57" thickBot="1">
      <c r="A3" s="6"/>
      <c r="B3" s="6"/>
      <c r="C3" s="6"/>
      <c r="D3" s="16" t="s">
        <v>58</v>
      </c>
      <c r="E3" s="16" t="s">
        <v>14</v>
      </c>
      <c r="F3" s="16" t="s">
        <v>15</v>
      </c>
      <c r="G3" s="16" t="s">
        <v>59</v>
      </c>
      <c r="H3" s="16" t="s">
        <v>16</v>
      </c>
      <c r="I3" s="16" t="s">
        <v>10</v>
      </c>
      <c r="J3" s="16" t="s">
        <v>11</v>
      </c>
      <c r="K3" s="16" t="s">
        <v>13</v>
      </c>
      <c r="L3" s="16" t="s">
        <v>12</v>
      </c>
      <c r="M3" s="16" t="s">
        <v>60</v>
      </c>
      <c r="N3" s="16"/>
      <c r="O3" s="16" t="s">
        <v>35</v>
      </c>
    </row>
    <row r="4" spans="1:15" ht="15.95" customHeight="1" thickTop="1">
      <c r="A4" s="4" t="s">
        <v>36</v>
      </c>
      <c r="B4" s="5"/>
      <c r="C4" s="5"/>
      <c r="D4" s="17"/>
      <c r="E4" s="17"/>
      <c r="F4" s="17"/>
      <c r="G4" s="17"/>
      <c r="H4" s="17"/>
      <c r="I4" s="17"/>
      <c r="J4" s="17"/>
      <c r="K4" s="17"/>
      <c r="L4" s="17"/>
      <c r="M4" s="17"/>
      <c r="N4" s="17"/>
      <c r="O4" s="17"/>
    </row>
    <row r="5" spans="1:15" ht="15.95" customHeight="1">
      <c r="B5" s="26" t="s">
        <v>37</v>
      </c>
      <c r="D5" s="17"/>
      <c r="E5" s="17"/>
      <c r="F5" s="17"/>
      <c r="G5" s="17"/>
      <c r="H5" s="17"/>
      <c r="I5" s="17"/>
      <c r="J5" s="17"/>
      <c r="K5" s="17"/>
      <c r="L5" s="17"/>
      <c r="M5" s="17"/>
      <c r="N5" s="17"/>
      <c r="O5" s="17"/>
    </row>
    <row r="6" spans="1:15" ht="15.95" customHeight="1">
      <c r="C6" s="27" t="s">
        <v>38</v>
      </c>
      <c r="D6" s="2">
        <v>1</v>
      </c>
      <c r="E6" s="2">
        <v>24</v>
      </c>
      <c r="F6" s="2">
        <v>2</v>
      </c>
      <c r="G6" s="2">
        <v>6</v>
      </c>
      <c r="H6" s="2">
        <v>7</v>
      </c>
      <c r="I6" s="2">
        <v>10</v>
      </c>
      <c r="J6" s="2">
        <v>11</v>
      </c>
      <c r="K6" s="2">
        <v>12</v>
      </c>
      <c r="L6" s="2">
        <v>5</v>
      </c>
      <c r="M6" s="2">
        <v>24</v>
      </c>
      <c r="O6" s="2">
        <v>102</v>
      </c>
    </row>
    <row r="7" spans="1:15" ht="15.95" customHeight="1">
      <c r="C7" s="27" t="s">
        <v>39</v>
      </c>
      <c r="D7" s="2">
        <v>0</v>
      </c>
      <c r="E7" s="2">
        <v>6</v>
      </c>
      <c r="F7" s="2">
        <v>2</v>
      </c>
      <c r="G7" s="2">
        <v>1</v>
      </c>
      <c r="H7" s="2">
        <v>1</v>
      </c>
      <c r="I7" s="2">
        <v>10</v>
      </c>
      <c r="J7" s="2">
        <v>2</v>
      </c>
      <c r="K7" s="2">
        <v>0</v>
      </c>
      <c r="L7" s="2">
        <v>1</v>
      </c>
      <c r="M7" s="2">
        <v>6</v>
      </c>
      <c r="O7" s="2">
        <v>29</v>
      </c>
    </row>
    <row r="8" spans="1:15" ht="15.95" customHeight="1">
      <c r="C8" s="27" t="s">
        <v>40</v>
      </c>
      <c r="D8" s="2">
        <v>0</v>
      </c>
      <c r="E8" s="2">
        <v>2</v>
      </c>
      <c r="F8" s="2">
        <v>6</v>
      </c>
      <c r="G8" s="2">
        <v>1</v>
      </c>
      <c r="H8" s="2">
        <v>1</v>
      </c>
      <c r="I8" s="2">
        <v>2</v>
      </c>
      <c r="J8" s="2">
        <v>0</v>
      </c>
      <c r="K8" s="2">
        <v>1</v>
      </c>
      <c r="L8" s="2">
        <v>0</v>
      </c>
      <c r="M8" s="2">
        <v>0</v>
      </c>
      <c r="O8" s="2">
        <v>13</v>
      </c>
    </row>
    <row r="9" spans="1:15" ht="15.95" customHeight="1">
      <c r="C9" s="28" t="s">
        <v>41</v>
      </c>
      <c r="D9" s="2">
        <v>2</v>
      </c>
      <c r="E9" s="2">
        <v>2</v>
      </c>
      <c r="F9" s="2">
        <v>1</v>
      </c>
      <c r="G9" s="2">
        <v>0</v>
      </c>
      <c r="H9" s="2">
        <v>2</v>
      </c>
      <c r="I9" s="2">
        <v>2</v>
      </c>
      <c r="J9" s="2">
        <v>11</v>
      </c>
      <c r="K9" s="2">
        <v>2</v>
      </c>
      <c r="L9" s="2">
        <v>1</v>
      </c>
      <c r="M9" s="2">
        <v>0</v>
      </c>
      <c r="O9" s="2">
        <v>23</v>
      </c>
    </row>
    <row r="10" spans="1:15" ht="15.95" customHeight="1">
      <c r="B10" s="5"/>
      <c r="C10" s="5" t="s">
        <v>42</v>
      </c>
      <c r="D10" s="5"/>
      <c r="E10" s="5"/>
      <c r="F10" s="5"/>
      <c r="G10" s="5"/>
      <c r="H10" s="5"/>
      <c r="I10" s="5"/>
      <c r="J10" s="5"/>
      <c r="K10" s="5"/>
      <c r="L10" s="5">
        <v>1</v>
      </c>
      <c r="M10" s="5"/>
      <c r="N10" s="5"/>
      <c r="O10" s="5">
        <v>1</v>
      </c>
    </row>
    <row r="11" spans="1:15" ht="15.95" customHeight="1">
      <c r="B11" s="5"/>
      <c r="C11" s="21" t="s">
        <v>43</v>
      </c>
      <c r="D11" s="21">
        <f>SUM(D6:D10)</f>
        <v>3</v>
      </c>
      <c r="E11" s="21">
        <f t="shared" ref="E11:O11" si="0">SUM(E6:E10)</f>
        <v>34</v>
      </c>
      <c r="F11" s="21">
        <f t="shared" si="0"/>
        <v>11</v>
      </c>
      <c r="G11" s="21">
        <f t="shared" si="0"/>
        <v>8</v>
      </c>
      <c r="H11" s="21">
        <f t="shared" si="0"/>
        <v>11</v>
      </c>
      <c r="I11" s="21">
        <f t="shared" si="0"/>
        <v>24</v>
      </c>
      <c r="J11" s="21">
        <f t="shared" si="0"/>
        <v>24</v>
      </c>
      <c r="K11" s="21">
        <f t="shared" si="0"/>
        <v>15</v>
      </c>
      <c r="L11" s="21">
        <f t="shared" si="0"/>
        <v>8</v>
      </c>
      <c r="M11" s="21">
        <f t="shared" si="0"/>
        <v>30</v>
      </c>
      <c r="N11" s="21"/>
      <c r="O11" s="21">
        <f t="shared" si="0"/>
        <v>168</v>
      </c>
    </row>
    <row r="12" spans="1:15" ht="9.9499999999999993" customHeight="1"/>
    <row r="13" spans="1:15" ht="15.95" customHeight="1">
      <c r="B13" s="29" t="s">
        <v>44</v>
      </c>
    </row>
    <row r="14" spans="1:15" ht="15.95" customHeight="1">
      <c r="C14" s="8" t="s">
        <v>79</v>
      </c>
      <c r="D14" s="2">
        <v>0</v>
      </c>
      <c r="E14" s="2">
        <v>10</v>
      </c>
      <c r="F14" s="2">
        <v>1</v>
      </c>
      <c r="G14" s="2">
        <v>4</v>
      </c>
      <c r="H14" s="2">
        <v>0</v>
      </c>
      <c r="I14" s="2">
        <v>6</v>
      </c>
      <c r="J14" s="2">
        <v>2</v>
      </c>
      <c r="K14" s="2">
        <v>12</v>
      </c>
      <c r="L14" s="2">
        <v>1</v>
      </c>
      <c r="M14" s="2">
        <v>0</v>
      </c>
      <c r="O14" s="2">
        <f>SUM(D14:N14)</f>
        <v>36</v>
      </c>
    </row>
    <row r="15" spans="1:15" ht="15.95" customHeight="1">
      <c r="C15" s="8" t="s">
        <v>80</v>
      </c>
      <c r="D15" s="2">
        <v>2</v>
      </c>
      <c r="E15" s="2">
        <v>21</v>
      </c>
      <c r="F15" s="2">
        <v>3</v>
      </c>
      <c r="G15" s="2">
        <v>4</v>
      </c>
      <c r="H15" s="2">
        <v>19</v>
      </c>
      <c r="I15" s="2">
        <v>15</v>
      </c>
      <c r="J15" s="2">
        <v>23</v>
      </c>
      <c r="K15" s="2">
        <v>3</v>
      </c>
      <c r="L15" s="2">
        <v>4</v>
      </c>
      <c r="M15" s="2">
        <v>30</v>
      </c>
      <c r="O15" s="2">
        <f t="shared" ref="O15:O20" si="1">SUM(D15:N15)</f>
        <v>124</v>
      </c>
    </row>
    <row r="16" spans="1:15" ht="15.95" customHeight="1">
      <c r="C16" s="30" t="s">
        <v>81</v>
      </c>
      <c r="D16" s="2">
        <v>0</v>
      </c>
      <c r="E16" s="2">
        <v>3</v>
      </c>
      <c r="F16" s="2">
        <v>0</v>
      </c>
      <c r="G16" s="2">
        <v>0</v>
      </c>
      <c r="H16" s="2">
        <v>0</v>
      </c>
      <c r="I16" s="2">
        <v>0</v>
      </c>
      <c r="J16" s="2">
        <v>0</v>
      </c>
      <c r="K16" s="2">
        <v>0</v>
      </c>
      <c r="L16" s="2">
        <v>0</v>
      </c>
      <c r="M16" s="2">
        <v>0</v>
      </c>
      <c r="O16" s="2">
        <f t="shared" si="1"/>
        <v>3</v>
      </c>
    </row>
    <row r="17" spans="1:15" ht="15.95" customHeight="1">
      <c r="C17" s="2" t="s">
        <v>82</v>
      </c>
      <c r="F17" s="2">
        <v>2</v>
      </c>
      <c r="I17" s="2">
        <v>1</v>
      </c>
      <c r="L17" s="2">
        <v>2</v>
      </c>
      <c r="O17" s="2">
        <f t="shared" si="1"/>
        <v>5</v>
      </c>
    </row>
    <row r="18" spans="1:15" ht="15.95" customHeight="1">
      <c r="C18" s="2" t="s">
        <v>83</v>
      </c>
      <c r="H18" s="2">
        <v>1</v>
      </c>
      <c r="O18" s="2">
        <f t="shared" si="1"/>
        <v>1</v>
      </c>
    </row>
    <row r="19" spans="1:15" ht="15.95" customHeight="1">
      <c r="C19" s="19" t="s">
        <v>84</v>
      </c>
      <c r="D19" s="19"/>
      <c r="E19" s="19"/>
      <c r="F19" s="19"/>
      <c r="G19" s="19"/>
      <c r="H19" s="19">
        <v>2</v>
      </c>
      <c r="I19" s="19"/>
      <c r="J19" s="19"/>
      <c r="K19" s="19"/>
      <c r="L19" s="19">
        <v>1</v>
      </c>
      <c r="M19" s="19"/>
      <c r="N19" s="19"/>
      <c r="O19" s="19">
        <f t="shared" si="1"/>
        <v>3</v>
      </c>
    </row>
    <row r="20" spans="1:15" ht="15.95" customHeight="1">
      <c r="B20" s="5"/>
      <c r="C20" s="21" t="s">
        <v>85</v>
      </c>
      <c r="D20" s="21">
        <f>SUM(D14:D19)</f>
        <v>2</v>
      </c>
      <c r="E20" s="21">
        <f t="shared" ref="E20:M20" si="2">SUM(E14:E19)</f>
        <v>34</v>
      </c>
      <c r="F20" s="21">
        <f t="shared" si="2"/>
        <v>6</v>
      </c>
      <c r="G20" s="21">
        <f t="shared" si="2"/>
        <v>8</v>
      </c>
      <c r="H20" s="21">
        <f t="shared" si="2"/>
        <v>22</v>
      </c>
      <c r="I20" s="21">
        <f t="shared" si="2"/>
        <v>22</v>
      </c>
      <c r="J20" s="21">
        <f t="shared" si="2"/>
        <v>25</v>
      </c>
      <c r="K20" s="21">
        <f t="shared" si="2"/>
        <v>15</v>
      </c>
      <c r="L20" s="21">
        <f t="shared" si="2"/>
        <v>8</v>
      </c>
      <c r="M20" s="21">
        <f t="shared" si="2"/>
        <v>30</v>
      </c>
      <c r="N20" s="21"/>
      <c r="O20" s="21">
        <f t="shared" si="1"/>
        <v>172</v>
      </c>
    </row>
    <row r="21" spans="1:15" s="5" customFormat="1" ht="11.1" customHeight="1"/>
    <row r="22" spans="1:15" s="5" customFormat="1" ht="17.100000000000001" customHeight="1">
      <c r="B22" s="26" t="s">
        <v>86</v>
      </c>
    </row>
    <row r="23" spans="1:15" s="5" customFormat="1" ht="15.95" customHeight="1">
      <c r="C23" s="2" t="s">
        <v>87</v>
      </c>
      <c r="D23" s="2">
        <v>3</v>
      </c>
      <c r="E23" s="2">
        <v>1</v>
      </c>
      <c r="F23" s="2">
        <v>0</v>
      </c>
      <c r="G23" s="2">
        <v>3</v>
      </c>
      <c r="H23" s="2">
        <v>3</v>
      </c>
      <c r="I23" s="2">
        <v>0</v>
      </c>
      <c r="J23" s="2">
        <v>0</v>
      </c>
      <c r="K23" s="2">
        <v>2</v>
      </c>
      <c r="L23" s="2">
        <v>0</v>
      </c>
      <c r="M23" s="2">
        <v>0</v>
      </c>
      <c r="N23" s="2"/>
      <c r="O23" s="2">
        <f>SUM(D23:N23)</f>
        <v>12</v>
      </c>
    </row>
    <row r="24" spans="1:15" ht="15.95" customHeight="1">
      <c r="B24" s="5"/>
      <c r="C24" s="2" t="s">
        <v>88</v>
      </c>
      <c r="D24" s="2">
        <v>0</v>
      </c>
      <c r="E24" s="2">
        <v>2</v>
      </c>
      <c r="F24" s="2">
        <v>1</v>
      </c>
      <c r="G24" s="2">
        <v>0</v>
      </c>
      <c r="H24" s="2">
        <v>6</v>
      </c>
      <c r="I24" s="2">
        <v>2</v>
      </c>
      <c r="J24" s="2">
        <v>1</v>
      </c>
      <c r="K24" s="2">
        <v>3</v>
      </c>
      <c r="L24" s="2">
        <v>4</v>
      </c>
      <c r="M24" s="2">
        <v>2</v>
      </c>
      <c r="O24" s="2">
        <f>SUM(D24:N24)</f>
        <v>21</v>
      </c>
    </row>
    <row r="25" spans="1:15" ht="15.95" customHeight="1">
      <c r="B25" s="5"/>
      <c r="C25" s="2" t="s">
        <v>89</v>
      </c>
      <c r="D25" s="2">
        <v>0</v>
      </c>
      <c r="E25" s="2">
        <v>7</v>
      </c>
      <c r="F25" s="2">
        <v>8</v>
      </c>
      <c r="G25" s="2">
        <v>2</v>
      </c>
      <c r="H25" s="2">
        <v>8</v>
      </c>
      <c r="I25" s="2">
        <v>9</v>
      </c>
      <c r="J25" s="2">
        <v>5</v>
      </c>
      <c r="K25" s="2">
        <v>1</v>
      </c>
      <c r="L25" s="2">
        <v>1</v>
      </c>
      <c r="M25" s="2">
        <v>6</v>
      </c>
      <c r="O25" s="2">
        <f>SUM(D25:N25)</f>
        <v>47</v>
      </c>
    </row>
    <row r="26" spans="1:15" ht="15.95" customHeight="1">
      <c r="B26" s="5"/>
      <c r="C26" s="2" t="s">
        <v>90</v>
      </c>
      <c r="D26" s="2">
        <v>0</v>
      </c>
      <c r="E26" s="2">
        <v>18</v>
      </c>
      <c r="F26" s="2">
        <v>1</v>
      </c>
      <c r="G26" s="2">
        <v>3</v>
      </c>
      <c r="H26" s="2">
        <v>10</v>
      </c>
      <c r="I26" s="2">
        <v>12</v>
      </c>
      <c r="J26" s="2">
        <v>13</v>
      </c>
      <c r="K26" s="2">
        <v>9</v>
      </c>
      <c r="L26" s="2">
        <v>3</v>
      </c>
      <c r="M26" s="2">
        <v>22</v>
      </c>
      <c r="O26" s="2">
        <f>SUM(D26:N26)</f>
        <v>91</v>
      </c>
    </row>
    <row r="27" spans="1:15" ht="15.95" customHeight="1">
      <c r="B27" s="5"/>
      <c r="C27" s="21" t="s">
        <v>91</v>
      </c>
      <c r="D27" s="21">
        <f>SUM(D23:D26)</f>
        <v>3</v>
      </c>
      <c r="E27" s="21">
        <f t="shared" ref="E27:M27" si="3">SUM(E23:E26)</f>
        <v>28</v>
      </c>
      <c r="F27" s="21">
        <f t="shared" si="3"/>
        <v>10</v>
      </c>
      <c r="G27" s="21">
        <f t="shared" si="3"/>
        <v>8</v>
      </c>
      <c r="H27" s="21">
        <f t="shared" si="3"/>
        <v>27</v>
      </c>
      <c r="I27" s="21">
        <f t="shared" si="3"/>
        <v>23</v>
      </c>
      <c r="J27" s="21">
        <f t="shared" si="3"/>
        <v>19</v>
      </c>
      <c r="K27" s="21">
        <f t="shared" si="3"/>
        <v>15</v>
      </c>
      <c r="L27" s="21">
        <f t="shared" si="3"/>
        <v>8</v>
      </c>
      <c r="M27" s="21">
        <f t="shared" si="3"/>
        <v>30</v>
      </c>
      <c r="N27" s="21"/>
      <c r="O27" s="21">
        <f>SUM(D27:N27)</f>
        <v>171</v>
      </c>
    </row>
    <row r="28" spans="1:15" ht="17.100000000000001" customHeight="1">
      <c r="A28" s="5"/>
      <c r="B28" s="5"/>
      <c r="C28" s="5"/>
      <c r="D28" s="5"/>
      <c r="E28" s="5"/>
      <c r="F28" s="5"/>
      <c r="G28" s="5"/>
      <c r="H28" s="5"/>
      <c r="I28" s="5"/>
      <c r="J28" s="5"/>
      <c r="K28" s="5"/>
      <c r="L28" s="5"/>
      <c r="M28" s="5"/>
      <c r="N28" s="5"/>
      <c r="O28" s="5"/>
    </row>
    <row r="29" spans="1:15" ht="17.100000000000001" customHeight="1">
      <c r="A29" s="4" t="s">
        <v>92</v>
      </c>
      <c r="B29" s="5"/>
      <c r="C29" s="5"/>
      <c r="D29" s="5"/>
      <c r="E29" s="5"/>
      <c r="F29" s="5"/>
      <c r="G29" s="5"/>
      <c r="H29" s="5"/>
      <c r="I29" s="5"/>
      <c r="J29" s="5"/>
      <c r="K29" s="5"/>
      <c r="L29" s="5"/>
      <c r="M29" s="5"/>
      <c r="N29" s="5"/>
      <c r="O29" s="5"/>
    </row>
    <row r="30" spans="1:15" ht="15.95" customHeight="1">
      <c r="A30" s="5"/>
      <c r="B30" s="26" t="s">
        <v>93</v>
      </c>
      <c r="D30" s="5"/>
      <c r="E30" s="5"/>
      <c r="F30" s="5"/>
      <c r="G30" s="5"/>
      <c r="H30" s="5"/>
      <c r="I30" s="5"/>
      <c r="J30" s="5"/>
      <c r="K30" s="5"/>
      <c r="L30" s="5"/>
      <c r="M30" s="5"/>
      <c r="N30" s="5"/>
      <c r="O30" s="5"/>
    </row>
    <row r="31" spans="1:15" ht="15.95" customHeight="1">
      <c r="A31" s="5"/>
      <c r="C31" s="27" t="s">
        <v>94</v>
      </c>
      <c r="D31" s="31">
        <f>D6/D$11</f>
        <v>0.33333333333333331</v>
      </c>
      <c r="E31" s="31">
        <f t="shared" ref="E31:M31" si="4">E6/E$11</f>
        <v>0.70588235294117652</v>
      </c>
      <c r="F31" s="31">
        <f t="shared" si="4"/>
        <v>0.18181818181818182</v>
      </c>
      <c r="G31" s="31">
        <f t="shared" si="4"/>
        <v>0.75</v>
      </c>
      <c r="H31" s="31">
        <f t="shared" si="4"/>
        <v>0.63636363636363635</v>
      </c>
      <c r="I31" s="31">
        <f t="shared" si="4"/>
        <v>0.41666666666666669</v>
      </c>
      <c r="J31" s="31">
        <f t="shared" si="4"/>
        <v>0.45833333333333331</v>
      </c>
      <c r="K31" s="31">
        <f t="shared" si="4"/>
        <v>0.8</v>
      </c>
      <c r="L31" s="31">
        <f t="shared" si="4"/>
        <v>0.625</v>
      </c>
      <c r="M31" s="31">
        <f t="shared" si="4"/>
        <v>0.8</v>
      </c>
      <c r="N31" s="5"/>
      <c r="O31" s="31">
        <f>O6/O$11</f>
        <v>0.6071428571428571</v>
      </c>
    </row>
    <row r="32" spans="1:15" ht="15.95" customHeight="1">
      <c r="A32" s="5"/>
      <c r="C32" s="27" t="s">
        <v>95</v>
      </c>
      <c r="D32" s="31">
        <f t="shared" ref="D32:M34" si="5">D7/D$11</f>
        <v>0</v>
      </c>
      <c r="E32" s="31">
        <f t="shared" si="5"/>
        <v>0.17647058823529413</v>
      </c>
      <c r="F32" s="31">
        <f t="shared" si="5"/>
        <v>0.18181818181818182</v>
      </c>
      <c r="G32" s="31">
        <f t="shared" si="5"/>
        <v>0.125</v>
      </c>
      <c r="H32" s="31">
        <f t="shared" si="5"/>
        <v>9.0909090909090912E-2</v>
      </c>
      <c r="I32" s="31">
        <f t="shared" si="5"/>
        <v>0.41666666666666669</v>
      </c>
      <c r="J32" s="31">
        <f t="shared" si="5"/>
        <v>8.3333333333333329E-2</v>
      </c>
      <c r="K32" s="31">
        <f t="shared" si="5"/>
        <v>0</v>
      </c>
      <c r="L32" s="31">
        <f t="shared" si="5"/>
        <v>0.125</v>
      </c>
      <c r="M32" s="31">
        <f t="shared" si="5"/>
        <v>0.2</v>
      </c>
      <c r="N32" s="5"/>
      <c r="O32" s="31">
        <f>O7/O$11</f>
        <v>0.17261904761904762</v>
      </c>
    </row>
    <row r="33" spans="1:15" ht="15.95" customHeight="1">
      <c r="A33" s="5"/>
      <c r="C33" s="27" t="s">
        <v>96</v>
      </c>
      <c r="D33" s="31">
        <f t="shared" si="5"/>
        <v>0</v>
      </c>
      <c r="E33" s="31">
        <f t="shared" si="5"/>
        <v>5.8823529411764705E-2</v>
      </c>
      <c r="F33" s="31">
        <f t="shared" si="5"/>
        <v>0.54545454545454541</v>
      </c>
      <c r="G33" s="31">
        <f t="shared" si="5"/>
        <v>0.125</v>
      </c>
      <c r="H33" s="31">
        <f t="shared" si="5"/>
        <v>9.0909090909090912E-2</v>
      </c>
      <c r="I33" s="31">
        <f t="shared" si="5"/>
        <v>8.3333333333333329E-2</v>
      </c>
      <c r="J33" s="31">
        <f t="shared" si="5"/>
        <v>0</v>
      </c>
      <c r="K33" s="31">
        <f t="shared" si="5"/>
        <v>6.6666666666666666E-2</v>
      </c>
      <c r="L33" s="31">
        <f t="shared" si="5"/>
        <v>0</v>
      </c>
      <c r="M33" s="31">
        <f t="shared" si="5"/>
        <v>0</v>
      </c>
      <c r="N33" s="5"/>
      <c r="O33" s="31">
        <f>O8/O$11</f>
        <v>7.7380952380952384E-2</v>
      </c>
    </row>
    <row r="34" spans="1:15" ht="15.95" customHeight="1">
      <c r="A34" s="5"/>
      <c r="C34" s="28" t="s">
        <v>97</v>
      </c>
      <c r="D34" s="31">
        <f t="shared" si="5"/>
        <v>0.66666666666666663</v>
      </c>
      <c r="E34" s="31">
        <f t="shared" si="5"/>
        <v>5.8823529411764705E-2</v>
      </c>
      <c r="F34" s="31">
        <f t="shared" si="5"/>
        <v>9.0909090909090912E-2</v>
      </c>
      <c r="G34" s="31">
        <f t="shared" si="5"/>
        <v>0</v>
      </c>
      <c r="H34" s="31">
        <f t="shared" si="5"/>
        <v>0.18181818181818182</v>
      </c>
      <c r="I34" s="31">
        <f t="shared" si="5"/>
        <v>8.3333333333333329E-2</v>
      </c>
      <c r="J34" s="31">
        <f t="shared" si="5"/>
        <v>0.45833333333333331</v>
      </c>
      <c r="K34" s="31">
        <f t="shared" si="5"/>
        <v>0.13333333333333333</v>
      </c>
      <c r="L34" s="31">
        <f t="shared" si="5"/>
        <v>0.125</v>
      </c>
      <c r="M34" s="31">
        <f t="shared" si="5"/>
        <v>0</v>
      </c>
      <c r="N34" s="5"/>
      <c r="O34" s="31">
        <f>O9/O$11</f>
        <v>0.13690476190476192</v>
      </c>
    </row>
    <row r="35" spans="1:15" ht="9.9499999999999993" customHeight="1">
      <c r="A35" s="5"/>
      <c r="B35" s="5"/>
      <c r="C35" s="5"/>
      <c r="D35" s="5"/>
      <c r="E35" s="5"/>
      <c r="F35" s="5"/>
      <c r="G35" s="5"/>
      <c r="H35" s="5"/>
      <c r="I35" s="5"/>
      <c r="J35" s="5"/>
      <c r="K35" s="5"/>
      <c r="L35" s="5"/>
      <c r="M35" s="5"/>
      <c r="N35" s="5"/>
      <c r="O35" s="5"/>
    </row>
    <row r="36" spans="1:15" ht="15.95" customHeight="1">
      <c r="A36" s="5"/>
      <c r="B36" s="29" t="s">
        <v>44</v>
      </c>
      <c r="D36" s="5"/>
      <c r="E36" s="5"/>
      <c r="F36" s="5"/>
      <c r="G36" s="5"/>
      <c r="H36" s="5"/>
      <c r="I36" s="5"/>
      <c r="J36" s="5"/>
      <c r="K36" s="5"/>
      <c r="L36" s="5"/>
      <c r="M36" s="5"/>
      <c r="N36" s="5"/>
      <c r="O36" s="5"/>
    </row>
    <row r="37" spans="1:15" ht="15.95" customHeight="1">
      <c r="A37" s="5"/>
      <c r="C37" s="8" t="s">
        <v>98</v>
      </c>
      <c r="D37" s="31">
        <f>D14/D$20</f>
        <v>0</v>
      </c>
      <c r="E37" s="31">
        <f t="shared" ref="E37:M37" si="6">E14/E$20</f>
        <v>0.29411764705882354</v>
      </c>
      <c r="F37" s="31">
        <f t="shared" si="6"/>
        <v>0.16666666666666666</v>
      </c>
      <c r="G37" s="31">
        <f t="shared" si="6"/>
        <v>0.5</v>
      </c>
      <c r="H37" s="31">
        <f t="shared" si="6"/>
        <v>0</v>
      </c>
      <c r="I37" s="31">
        <f t="shared" si="6"/>
        <v>0.27272727272727271</v>
      </c>
      <c r="J37" s="31">
        <f t="shared" si="6"/>
        <v>0.08</v>
      </c>
      <c r="K37" s="31">
        <f t="shared" si="6"/>
        <v>0.8</v>
      </c>
      <c r="L37" s="31">
        <f t="shared" si="6"/>
        <v>0.125</v>
      </c>
      <c r="M37" s="31">
        <f t="shared" si="6"/>
        <v>0</v>
      </c>
      <c r="N37" s="5"/>
      <c r="O37" s="31">
        <f>O14/O$20</f>
        <v>0.20930232558139536</v>
      </c>
    </row>
    <row r="38" spans="1:15" ht="15.95" customHeight="1">
      <c r="A38" s="5"/>
      <c r="C38" s="8" t="s">
        <v>80</v>
      </c>
      <c r="D38" s="31">
        <f t="shared" ref="D38:M39" si="7">D15/D$20</f>
        <v>1</v>
      </c>
      <c r="E38" s="31">
        <f t="shared" si="7"/>
        <v>0.61764705882352944</v>
      </c>
      <c r="F38" s="31">
        <f t="shared" si="7"/>
        <v>0.5</v>
      </c>
      <c r="G38" s="31">
        <f t="shared" si="7"/>
        <v>0.5</v>
      </c>
      <c r="H38" s="31">
        <f t="shared" si="7"/>
        <v>0.86363636363636365</v>
      </c>
      <c r="I38" s="31">
        <f t="shared" si="7"/>
        <v>0.68181818181818177</v>
      </c>
      <c r="J38" s="31">
        <f t="shared" si="7"/>
        <v>0.92</v>
      </c>
      <c r="K38" s="31">
        <f t="shared" si="7"/>
        <v>0.2</v>
      </c>
      <c r="L38" s="31">
        <f t="shared" si="7"/>
        <v>0.5</v>
      </c>
      <c r="M38" s="31">
        <f t="shared" si="7"/>
        <v>1</v>
      </c>
      <c r="N38" s="5"/>
      <c r="O38" s="31">
        <f>O15/O$20</f>
        <v>0.72093023255813948</v>
      </c>
    </row>
    <row r="39" spans="1:15" ht="15.95" customHeight="1">
      <c r="A39" s="5"/>
      <c r="C39" s="30" t="s">
        <v>81</v>
      </c>
      <c r="D39" s="31">
        <f t="shared" si="7"/>
        <v>0</v>
      </c>
      <c r="E39" s="31">
        <f t="shared" si="7"/>
        <v>8.8235294117647065E-2</v>
      </c>
      <c r="F39" s="31">
        <f t="shared" si="7"/>
        <v>0</v>
      </c>
      <c r="G39" s="31">
        <f t="shared" si="7"/>
        <v>0</v>
      </c>
      <c r="H39" s="31">
        <f t="shared" si="7"/>
        <v>0</v>
      </c>
      <c r="I39" s="31">
        <f t="shared" si="7"/>
        <v>0</v>
      </c>
      <c r="J39" s="31">
        <f t="shared" si="7"/>
        <v>0</v>
      </c>
      <c r="K39" s="31">
        <f t="shared" si="7"/>
        <v>0</v>
      </c>
      <c r="L39" s="31">
        <f t="shared" si="7"/>
        <v>0</v>
      </c>
      <c r="M39" s="31">
        <f t="shared" si="7"/>
        <v>0</v>
      </c>
      <c r="N39" s="5"/>
      <c r="O39" s="31">
        <f>O16/O$20</f>
        <v>1.7441860465116279E-2</v>
      </c>
    </row>
    <row r="40" spans="1:15" ht="9.9499999999999993" customHeight="1">
      <c r="A40" s="5"/>
      <c r="B40" s="5"/>
      <c r="C40" s="5"/>
      <c r="D40" s="5"/>
      <c r="E40" s="5"/>
      <c r="F40" s="5"/>
      <c r="G40" s="5"/>
      <c r="H40" s="5"/>
      <c r="I40" s="5"/>
      <c r="J40" s="5"/>
      <c r="K40" s="5"/>
      <c r="L40" s="5"/>
      <c r="M40" s="5"/>
      <c r="N40" s="5"/>
      <c r="O40" s="5"/>
    </row>
    <row r="41" spans="1:15" ht="15.95" customHeight="1">
      <c r="A41" s="5"/>
      <c r="B41" s="26" t="s">
        <v>99</v>
      </c>
      <c r="C41" s="5"/>
      <c r="D41" s="5"/>
      <c r="E41" s="5"/>
      <c r="F41" s="5"/>
      <c r="G41" s="5"/>
      <c r="H41" s="5"/>
      <c r="I41" s="5"/>
      <c r="J41" s="5"/>
      <c r="K41" s="5"/>
      <c r="L41" s="5"/>
      <c r="M41" s="5"/>
      <c r="N41" s="5"/>
      <c r="O41" s="5"/>
    </row>
    <row r="42" spans="1:15" ht="15.95" customHeight="1">
      <c r="A42" s="5"/>
      <c r="B42" s="5"/>
      <c r="C42" s="2" t="s">
        <v>100</v>
      </c>
      <c r="D42" s="31">
        <f>D23/D$27</f>
        <v>1</v>
      </c>
      <c r="E42" s="31">
        <f t="shared" ref="E42:M42" si="8">E23/E$27</f>
        <v>3.5714285714285712E-2</v>
      </c>
      <c r="F42" s="31">
        <f t="shared" si="8"/>
        <v>0</v>
      </c>
      <c r="G42" s="31">
        <f t="shared" si="8"/>
        <v>0.375</v>
      </c>
      <c r="H42" s="31">
        <f t="shared" si="8"/>
        <v>0.1111111111111111</v>
      </c>
      <c r="I42" s="31">
        <f t="shared" si="8"/>
        <v>0</v>
      </c>
      <c r="J42" s="31">
        <f t="shared" si="8"/>
        <v>0</v>
      </c>
      <c r="K42" s="31">
        <f t="shared" si="8"/>
        <v>0.13333333333333333</v>
      </c>
      <c r="L42" s="31">
        <f t="shared" si="8"/>
        <v>0</v>
      </c>
      <c r="M42" s="31">
        <f t="shared" si="8"/>
        <v>0</v>
      </c>
      <c r="N42" s="5"/>
      <c r="O42" s="31">
        <f>O23/O$27</f>
        <v>7.0175438596491224E-2</v>
      </c>
    </row>
    <row r="43" spans="1:15" ht="15.95" customHeight="1">
      <c r="A43" s="5"/>
      <c r="B43" s="5"/>
      <c r="C43" s="2" t="s">
        <v>101</v>
      </c>
      <c r="D43" s="31">
        <f t="shared" ref="D43:M45" si="9">D24/D$27</f>
        <v>0</v>
      </c>
      <c r="E43" s="31">
        <f t="shared" si="9"/>
        <v>7.1428571428571425E-2</v>
      </c>
      <c r="F43" s="31">
        <f t="shared" si="9"/>
        <v>0.1</v>
      </c>
      <c r="G43" s="31">
        <f t="shared" si="9"/>
        <v>0</v>
      </c>
      <c r="H43" s="31">
        <f t="shared" si="9"/>
        <v>0.22222222222222221</v>
      </c>
      <c r="I43" s="31">
        <f t="shared" si="9"/>
        <v>8.6956521739130432E-2</v>
      </c>
      <c r="J43" s="31">
        <f t="shared" si="9"/>
        <v>5.2631578947368418E-2</v>
      </c>
      <c r="K43" s="31">
        <f t="shared" si="9"/>
        <v>0.2</v>
      </c>
      <c r="L43" s="31">
        <f t="shared" si="9"/>
        <v>0.5</v>
      </c>
      <c r="M43" s="31">
        <f t="shared" si="9"/>
        <v>6.6666666666666666E-2</v>
      </c>
      <c r="N43" s="5"/>
      <c r="O43" s="31">
        <f>O24/O$27</f>
        <v>0.12280701754385964</v>
      </c>
    </row>
    <row r="44" spans="1:15" ht="15.95" customHeight="1">
      <c r="A44" s="5"/>
      <c r="B44" s="5"/>
      <c r="C44" s="2" t="s">
        <v>89</v>
      </c>
      <c r="D44" s="31">
        <f t="shared" si="9"/>
        <v>0</v>
      </c>
      <c r="E44" s="31">
        <f t="shared" si="9"/>
        <v>0.25</v>
      </c>
      <c r="F44" s="31">
        <f t="shared" si="9"/>
        <v>0.8</v>
      </c>
      <c r="G44" s="31">
        <f t="shared" si="9"/>
        <v>0.25</v>
      </c>
      <c r="H44" s="31">
        <f t="shared" si="9"/>
        <v>0.29629629629629628</v>
      </c>
      <c r="I44" s="31">
        <f t="shared" si="9"/>
        <v>0.39130434782608697</v>
      </c>
      <c r="J44" s="31">
        <f t="shared" si="9"/>
        <v>0.26315789473684209</v>
      </c>
      <c r="K44" s="31">
        <f t="shared" si="9"/>
        <v>6.6666666666666666E-2</v>
      </c>
      <c r="L44" s="31">
        <f t="shared" si="9"/>
        <v>0.125</v>
      </c>
      <c r="M44" s="31">
        <f t="shared" si="9"/>
        <v>0.2</v>
      </c>
      <c r="N44" s="5"/>
      <c r="O44" s="31">
        <f>O25/O$27</f>
        <v>0.27485380116959063</v>
      </c>
    </row>
    <row r="45" spans="1:15" ht="15.95" customHeight="1" thickBot="1">
      <c r="A45" s="5"/>
      <c r="B45" s="5"/>
      <c r="C45" s="2" t="s">
        <v>90</v>
      </c>
      <c r="D45" s="31">
        <f t="shared" si="9"/>
        <v>0</v>
      </c>
      <c r="E45" s="31">
        <f t="shared" si="9"/>
        <v>0.6428571428571429</v>
      </c>
      <c r="F45" s="31">
        <f t="shared" si="9"/>
        <v>0.1</v>
      </c>
      <c r="G45" s="31">
        <f t="shared" si="9"/>
        <v>0.375</v>
      </c>
      <c r="H45" s="31">
        <f t="shared" si="9"/>
        <v>0.37037037037037035</v>
      </c>
      <c r="I45" s="31">
        <f t="shared" si="9"/>
        <v>0.52173913043478259</v>
      </c>
      <c r="J45" s="31">
        <f t="shared" si="9"/>
        <v>0.68421052631578949</v>
      </c>
      <c r="K45" s="31">
        <f t="shared" si="9"/>
        <v>0.6</v>
      </c>
      <c r="L45" s="31">
        <f t="shared" si="9"/>
        <v>0.375</v>
      </c>
      <c r="M45" s="31">
        <f t="shared" si="9"/>
        <v>0.73333333333333328</v>
      </c>
      <c r="N45" s="5"/>
      <c r="O45" s="31">
        <f>O26/O$27</f>
        <v>0.53216374269005851</v>
      </c>
    </row>
    <row r="46" spans="1:15" ht="39.950000000000003" customHeight="1">
      <c r="A46" s="33" t="s">
        <v>102</v>
      </c>
      <c r="B46" s="33"/>
      <c r="C46" s="33"/>
      <c r="D46" s="33"/>
      <c r="E46" s="33"/>
      <c r="F46" s="33"/>
      <c r="G46" s="33"/>
      <c r="H46" s="33"/>
      <c r="I46" s="33"/>
      <c r="J46" s="33"/>
      <c r="K46" s="33"/>
      <c r="L46" s="33"/>
      <c r="M46" s="33"/>
      <c r="N46" s="33"/>
      <c r="O46" s="33"/>
    </row>
  </sheetData>
  <mergeCells count="1">
    <mergeCell ref="A46:O46"/>
  </mergeCells>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T6-1</vt:lpstr>
      <vt:lpstr>T6-2</vt:lpstr>
      <vt:lpstr>T6-3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misaokabe</cp:lastModifiedBy>
  <cp:lastPrinted>2010-02-14T03:50:31Z</cp:lastPrinted>
  <dcterms:created xsi:type="dcterms:W3CDTF">2009-01-05T15:31:16Z</dcterms:created>
  <dcterms:modified xsi:type="dcterms:W3CDTF">2011-06-27T04:10:16Z</dcterms:modified>
</cp:coreProperties>
</file>